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245" windowWidth="14805" windowHeight="3870"/>
  </bookViews>
  <sheets>
    <sheet name="2017" sheetId="1" r:id="rId1"/>
    <sheet name="расчет СМСП" sheetId="2" r:id="rId2"/>
    <sheet name="2016" sheetId="4" r:id="rId3"/>
  </sheets>
  <definedNames>
    <definedName name="_xlnm._FilterDatabase" localSheetId="0" hidden="1">'2017'!#REF!</definedName>
  </definedNames>
  <calcPr calcId="145621" refMode="R1C1"/>
</workbook>
</file>

<file path=xl/calcChain.xml><?xml version="1.0" encoding="utf-8"?>
<calcChain xmlns="http://schemas.openxmlformats.org/spreadsheetml/2006/main">
  <c r="E4" i="2" l="1"/>
  <c r="L132" i="4" l="1"/>
  <c r="L102" i="4"/>
  <c r="D9" i="2" l="1"/>
  <c r="D4" i="2" l="1"/>
  <c r="F4" i="2" s="1"/>
  <c r="G4" i="2" l="1"/>
  <c r="C4" i="2"/>
  <c r="I4" i="2" s="1"/>
  <c r="H4" i="2" l="1"/>
</calcChain>
</file>

<file path=xl/sharedStrings.xml><?xml version="1.0" encoding="utf-8"?>
<sst xmlns="http://schemas.openxmlformats.org/spreadsheetml/2006/main" count="1294" uniqueCount="328">
  <si>
    <t xml:space="preserve">Условия договора </t>
  </si>
  <si>
    <t xml:space="preserve">Способ закупки </t>
  </si>
  <si>
    <t xml:space="preserve">код по ОКЕИ </t>
  </si>
  <si>
    <t>СПб</t>
  </si>
  <si>
    <t>ЗЦ</t>
  </si>
  <si>
    <t>да</t>
  </si>
  <si>
    <t>шт.</t>
  </si>
  <si>
    <t>ЗП</t>
  </si>
  <si>
    <t xml:space="preserve">Оказание услуг оператора по организации и обеспечению путевками санаторно-курортного лечения работников </t>
  </si>
  <si>
    <t>Поставка бумаги и картона для типографских работ</t>
  </si>
  <si>
    <t>ЭА</t>
  </si>
  <si>
    <t>Поставка расходных материалов и принадлежностей к оргтехнике</t>
  </si>
  <si>
    <t>нет</t>
  </si>
  <si>
    <t>ЕП</t>
  </si>
  <si>
    <t>усл.ед</t>
  </si>
  <si>
    <t xml:space="preserve">Закупка 
в элект- 
ронной форме       да/нет  
</t>
  </si>
  <si>
    <t xml:space="preserve">Предмет договора </t>
  </si>
  <si>
    <t xml:space="preserve">Минимально необходимые требования, предъявляемые к закупаемым товарам (работам, услугам) 
</t>
  </si>
  <si>
    <t xml:space="preserve">Единица измерения </t>
  </si>
  <si>
    <t xml:space="preserve">Регион поставки товаров (выполнения работ, оказания услуг) </t>
  </si>
  <si>
    <t xml:space="preserve">Наиме- нование </t>
  </si>
  <si>
    <t xml:space="preserve">Код по ОКАТО </t>
  </si>
  <si>
    <t>Наимено- вание</t>
  </si>
  <si>
    <t xml:space="preserve">График осуществления процедур закупки </t>
  </si>
  <si>
    <t xml:space="preserve">Планируемая 
дата или период размещения извещения о закупке               (месяц, год) 
</t>
  </si>
  <si>
    <t>Планируемая дата заключения договора      (месяц, год)</t>
  </si>
  <si>
    <t xml:space="preserve">Срок исполнения договора       (месяц, год)
</t>
  </si>
  <si>
    <t>в соответствии с ТЗ</t>
  </si>
  <si>
    <t>Поставка мониторов</t>
  </si>
  <si>
    <t xml:space="preserve">Продление неисключительной лицензии на право использования антивирусной программы Kaspersky Business Space, Security Russian Edition </t>
  </si>
  <si>
    <t>51 отд</t>
  </si>
  <si>
    <t>10.2016 г.</t>
  </si>
  <si>
    <t>ИНФОРМАЦИОННЫЕ ТЕХНОЛОГИИ</t>
  </si>
  <si>
    <t>ПРОЧИЕ ЗАКУПКИ</t>
  </si>
  <si>
    <t>Наименование заказчика</t>
  </si>
  <si>
    <t>Адрес заказчика</t>
  </si>
  <si>
    <t>Телефон заказчика</t>
  </si>
  <si>
    <t>Электронная почта заказчика</t>
  </si>
  <si>
    <t>ИНН</t>
  </si>
  <si>
    <t>КПП</t>
  </si>
  <si>
    <t>ОКАТО</t>
  </si>
  <si>
    <t>196128, Россия, г. Санкт-Петербург, ул. Варшавская, д.50</t>
  </si>
  <si>
    <t>(812) 373-33-30</t>
  </si>
  <si>
    <t>ЗАКУПКИ У ЕП, ПОДЛЕЖАЩИЕ ПУБЛИКАЦИИ</t>
  </si>
  <si>
    <t xml:space="preserve">ИВЕСТИЦИИ </t>
  </si>
  <si>
    <t>Конкурентные закупочные процедуры</t>
  </si>
  <si>
    <t>Поставка персональных компьютеров</t>
  </si>
  <si>
    <t>ivashenko – almaz@yandex.ru</t>
  </si>
  <si>
    <t>АО «ЦМКБ «Алмаз»</t>
  </si>
  <si>
    <t>17 отд</t>
  </si>
  <si>
    <t>Иници  атор</t>
  </si>
  <si>
    <t>13 отд</t>
  </si>
  <si>
    <t>15 отд</t>
  </si>
  <si>
    <t>18 отд</t>
  </si>
  <si>
    <t>руб.</t>
  </si>
  <si>
    <t>06.2016 г.</t>
  </si>
  <si>
    <t xml:space="preserve">Сведе-ния о количестве (объеме)
</t>
  </si>
  <si>
    <t>03.2016 г.</t>
  </si>
  <si>
    <t>04.2016 г.</t>
  </si>
  <si>
    <t>Качество работ, квалиф. участника, цена</t>
  </si>
  <si>
    <t>09.2016 г.</t>
  </si>
  <si>
    <t>02.2016 г.</t>
  </si>
  <si>
    <t>12.2016 г.</t>
  </si>
  <si>
    <t>№ закупки</t>
  </si>
  <si>
    <t>33.12</t>
  </si>
  <si>
    <t>33.12.18.000</t>
  </si>
  <si>
    <t>01.2016 г.</t>
  </si>
  <si>
    <t>86.90</t>
  </si>
  <si>
    <t>86.90.19.140</t>
  </si>
  <si>
    <t>47.99</t>
  </si>
  <si>
    <t>20.41.32.119      20.41.41.000</t>
  </si>
  <si>
    <t>07.2016 г.</t>
  </si>
  <si>
    <t>22.29.25.000</t>
  </si>
  <si>
    <t>Поставка канцелярских принадлежностей</t>
  </si>
  <si>
    <t>17.12.14.119</t>
  </si>
  <si>
    <t>20.16.53.000</t>
  </si>
  <si>
    <t>Оказание услуг по страхованию водного транспорта</t>
  </si>
  <si>
    <t>65.12</t>
  </si>
  <si>
    <t>65.12.35.000</t>
  </si>
  <si>
    <t xml:space="preserve">27.40.12.000       </t>
  </si>
  <si>
    <t>05.2016 г.</t>
  </si>
  <si>
    <t>Оказание услуг по мытью и очистке окон в здании</t>
  </si>
  <si>
    <t>81.2</t>
  </si>
  <si>
    <t>81.22.11.000</t>
  </si>
  <si>
    <t>22.23</t>
  </si>
  <si>
    <t>22.23.14.120</t>
  </si>
  <si>
    <t>кв.м</t>
  </si>
  <si>
    <t>0 55</t>
  </si>
  <si>
    <t>43.91</t>
  </si>
  <si>
    <t>43.91.19.190</t>
  </si>
  <si>
    <t>Выполнение работ по ремонту кровли административно-производственного здания</t>
  </si>
  <si>
    <t xml:space="preserve">Оказание услуг по добровольному медицинскому страхованию </t>
  </si>
  <si>
    <t>07.2017 г.</t>
  </si>
  <si>
    <t>65.12.12.000</t>
  </si>
  <si>
    <t>65.12.21.000</t>
  </si>
  <si>
    <t>12.2017 г.</t>
  </si>
  <si>
    <t>Оказание услуг по комплексному техническому обслуживанию оборудования, включая поставку и установку расходных материалов и запасных частей</t>
  </si>
  <si>
    <t>33.12.16.000</t>
  </si>
  <si>
    <t>46.76.1</t>
  </si>
  <si>
    <t>17.12.14.111</t>
  </si>
  <si>
    <t>73.12</t>
  </si>
  <si>
    <t>72.19.50.000</t>
  </si>
  <si>
    <t>72.19</t>
  </si>
  <si>
    <t>73.12.11.000</t>
  </si>
  <si>
    <t>Сведения о начальной (макси-     мальной) цене договора (цене лота)</t>
  </si>
  <si>
    <t>Поставка комплектующих для сетевого и серверного оборудования</t>
  </si>
  <si>
    <t>Поставка комплектующих для увеличения хранения данных основного ЦОД</t>
  </si>
  <si>
    <t>Поставка оборудования для расширения инфраструктуры виртуальных рабочих столов VDI</t>
  </si>
  <si>
    <t>Поставка оборудования для расширения вычислительного кластера с монтажом</t>
  </si>
  <si>
    <t>Поставка специальной бумаги для цветной печати</t>
  </si>
  <si>
    <t>30.12.2016 г.</t>
  </si>
  <si>
    <t>62.09.20.190</t>
  </si>
  <si>
    <t>62.09</t>
  </si>
  <si>
    <t>шт</t>
  </si>
  <si>
    <t>26.20.17.110</t>
  </si>
  <si>
    <t>46.51</t>
  </si>
  <si>
    <t>26.20.15.000</t>
  </si>
  <si>
    <t>26.20.40.190</t>
  </si>
  <si>
    <t>компл</t>
  </si>
  <si>
    <t>28.23.25.000</t>
  </si>
  <si>
    <t>46.76</t>
  </si>
  <si>
    <t>26.20.18.000</t>
  </si>
  <si>
    <t>лист</t>
  </si>
  <si>
    <t xml:space="preserve">Оказание услуг по техническому обслуживанию систем вентиляции и кондиционирования в здании АО "ЦМКБ "Алмаз" </t>
  </si>
  <si>
    <t>Выполнение работ по изготовлению, поставке и установке фасадных окон в здании АО "ЦМКБ "Алмаз"</t>
  </si>
  <si>
    <t>Поставка многофункциональных устройств</t>
  </si>
  <si>
    <t>Товар в ассортименте</t>
  </si>
  <si>
    <t>Поставка бумаги и изделий из бумаги</t>
  </si>
  <si>
    <t>Поставка оргстекла СО-95</t>
  </si>
  <si>
    <t>Бумага в ассортименте</t>
  </si>
  <si>
    <t>Поставка моющих средств, хозяйственных товаров и изделий санитарно-гигиенического назначения</t>
  </si>
  <si>
    <t>Согласно программ ДМС</t>
  </si>
  <si>
    <t>Обслуживание типографского оборудования с заменой деталей</t>
  </si>
  <si>
    <t xml:space="preserve">Поставка многофункциональных устройств </t>
  </si>
  <si>
    <t>Формат А4</t>
  </si>
  <si>
    <t>Формат А3</t>
  </si>
  <si>
    <t xml:space="preserve">Код по    ОКВЭД-2 </t>
  </si>
  <si>
    <t xml:space="preserve">Код по     ОКПД-2 </t>
  </si>
  <si>
    <t>Количество защищаемых объектов 900 штук</t>
  </si>
  <si>
    <t>ЖК мониторы не менее 24" (с разрешением экрана не менее 1920 Х 1080)</t>
  </si>
  <si>
    <t>Поставка ПЭВМ на базе процессоров Intel Core i5(без монитора)</t>
  </si>
  <si>
    <t xml:space="preserve"> ПЭВМ  (в составе: системный блок, клавиатура, мышь, ПО) на базе процессоров Intel Core i5(без монитора)</t>
  </si>
  <si>
    <t xml:space="preserve"> Путевки в количестве не менее 60 шт </t>
  </si>
  <si>
    <t>528 шт/4630,65 кв.м.</t>
  </si>
  <si>
    <t>Страхование одного автомобиля на 12 месяцев</t>
  </si>
  <si>
    <t xml:space="preserve">Код по ОКВЭД-2 </t>
  </si>
  <si>
    <t xml:space="preserve">Код по    ОКПД-2 </t>
  </si>
  <si>
    <t>Систем кондициорнировани 180 шт, систем вентиляции 40 шт</t>
  </si>
  <si>
    <t>Изготовле-ние и установка металлопластиковых окон, устройство откосов</t>
  </si>
  <si>
    <t>Закупки, исключ. при расчете годового объема закупок, которые планируется осущ. по результатам закупки товаров (работ, услуг) только СМСП (искл)</t>
  </si>
  <si>
    <t xml:space="preserve">Заку-пка 
в элект- 
ронной форме       да/нет  
</t>
  </si>
  <si>
    <t>12 отд</t>
  </si>
  <si>
    <t>Один катер</t>
  </si>
  <si>
    <t>Демонтажные работы, частничный ремонт</t>
  </si>
  <si>
    <r>
      <t>План закупки товаров, работ, услуг АО «ЦМКБ «Алмаз» на</t>
    </r>
    <r>
      <rPr>
        <b/>
        <sz val="11"/>
        <rFont val="Times New Roman"/>
        <family val="1"/>
        <charset val="204"/>
      </rPr>
      <t xml:space="preserve"> 2016 год</t>
    </r>
    <r>
      <rPr>
        <b/>
        <sz val="11"/>
        <color theme="1"/>
        <rFont val="Times New Roman"/>
        <family val="1"/>
        <charset val="204"/>
      </rPr>
      <t xml:space="preserve">
</t>
    </r>
  </si>
  <si>
    <t>п. 7п</t>
  </si>
  <si>
    <t>п. 7д</t>
  </si>
  <si>
    <t>п. 7а</t>
  </si>
  <si>
    <t xml:space="preserve"> </t>
  </si>
  <si>
    <t xml:space="preserve">Предоставление неисключительных прав на возмедное временное  использование программного обеспечения AVEVA </t>
  </si>
  <si>
    <t>Поставка товаров и материалов электротехнического назначения</t>
  </si>
  <si>
    <t>Товар в ассорти-менте</t>
  </si>
  <si>
    <t xml:space="preserve">итого </t>
  </si>
  <si>
    <t>итого:</t>
  </si>
  <si>
    <t>Приложение № 2 к Приказу (открытая часть)</t>
  </si>
  <si>
    <t xml:space="preserve">Выполнение СЧ ОКР по теме "Доработка РКД аппаратных средств комплексной системы управления техническими средствами "Орион" применительно к серийным заказам </t>
  </si>
  <si>
    <t xml:space="preserve">Выполнение работы "Разработка мероприятий и методики по защите личного состава от ЭМИ РЭС "   </t>
  </si>
  <si>
    <t xml:space="preserve">Оказание услуг по сервисному  обслуживанию прецизионных кондиционеров  марки  Stulz CyberRow CRS251 в помещении ЦОД  здания АО "ЦМКБ "Алмаз" </t>
  </si>
  <si>
    <t>обслуживание 3 кондиционеров  один раз в квартал в течение года</t>
  </si>
  <si>
    <t>Услуги по предоставлению рекламного пространства внутри журнала "Моской вестник" для публикации рекламных и текстовых материалов АО "ЦМККБ "Алмаз"</t>
  </si>
  <si>
    <t>Выполнение составной части опытно-конструкторской  работы по теме "Доработка и корректировка чертежей фунтаментов проекта с учетом импортозамещения при строительстве второго заказа"</t>
  </si>
  <si>
    <t>21 отд</t>
  </si>
  <si>
    <t>Электро-лампы в ассортименте</t>
  </si>
  <si>
    <t>71.20.19.120</t>
  </si>
  <si>
    <t>Выполнение работы по проведению экспертизы АО "ЦМКБ "Алмаз" на право выполнения работ, связанных с созданием средств защиты информации, относящихся к компетенции Министерства обороны Российской Федерации</t>
  </si>
  <si>
    <t>71.20.8</t>
  </si>
  <si>
    <t>08.2016 г.</t>
  </si>
  <si>
    <t>30.08.2016 г.</t>
  </si>
  <si>
    <t>30.09.2016 г.</t>
  </si>
  <si>
    <t>53.2</t>
  </si>
  <si>
    <t>53.20.11.190</t>
  </si>
  <si>
    <t>Почтовые отправления</t>
  </si>
  <si>
    <t>06.2017 г.</t>
  </si>
  <si>
    <t>Оказание услуг по доставке экспресс-корреспонденции</t>
  </si>
  <si>
    <t xml:space="preserve">Передача  простой (неисключительной) лицензии на право использования  програмнного  обеспечения EPLAN Electric P8 Select для  электронно-вычислительных машин </t>
  </si>
  <si>
    <t>08.2017 г.</t>
  </si>
  <si>
    <t>Открытый предварительный квалификационный отбор для проведения запроса предложений к закрытой форме на работ  по разработке конструкторской документации (два лота)</t>
  </si>
  <si>
    <t>31,33 отд</t>
  </si>
  <si>
    <t>09.2017 г.</t>
  </si>
  <si>
    <t>Поставка многофункциональных устройств формата А3</t>
  </si>
  <si>
    <t>Выполнение работы "Разработка РКД корпуса, надстройки и фундаментов в обеспечение проведения ремонта и модернизации катеров"</t>
  </si>
  <si>
    <t>02.2017г.</t>
  </si>
  <si>
    <t>Выполнение работы "Разработка РКД  фундаментов"</t>
  </si>
  <si>
    <t>11.2016г.</t>
  </si>
  <si>
    <t>Выполнение работы "Разработка рабочей конструкторской документации по установке электрооборудования и прокладке кабелей с их креплениями"</t>
  </si>
  <si>
    <t>11.2016 г.</t>
  </si>
  <si>
    <t>Поставка оборудования для модернизации системы хранения данных ЦОД</t>
  </si>
  <si>
    <t xml:space="preserve">Поставка оборудования для расширения вычислительного кластера </t>
  </si>
  <si>
    <t xml:space="preserve"> ПЭВМ  (в составе: системный блок, клавиатура, мышь, ПО) (без монитора)</t>
  </si>
  <si>
    <t>ЖК мониторы не менее 24" (с разреш экрана не менее 1920 Х 1080)</t>
  </si>
  <si>
    <t>05.2017 г.</t>
  </si>
  <si>
    <t>31.05.2017 г.</t>
  </si>
  <si>
    <t>85.22</t>
  </si>
  <si>
    <t>85.22.22.000</t>
  </si>
  <si>
    <t>Профессиональная переподготовка  по программе "Инженер -программист"</t>
  </si>
  <si>
    <t xml:space="preserve">обучение по программе </t>
  </si>
  <si>
    <t>10.2016 г</t>
  </si>
  <si>
    <t>04.2017 г.</t>
  </si>
  <si>
    <t>п.7ц</t>
  </si>
  <si>
    <t>локальная, вкл. техподдерж- ку на 1 год</t>
  </si>
  <si>
    <t>предквалиф отбор для проведения ЗП в закрт форме</t>
  </si>
  <si>
    <t>30.11.</t>
  </si>
  <si>
    <t>30.11.10.000</t>
  </si>
  <si>
    <t>СГК-3</t>
  </si>
  <si>
    <t>Товар в ассортимен-те</t>
  </si>
  <si>
    <t>Бумага в ассортимен-те</t>
  </si>
  <si>
    <t xml:space="preserve"> ПЭВМ         (в составе: системный блок, клавиатура, мышь, ПО) (без монитора)</t>
  </si>
  <si>
    <t xml:space="preserve">откр.  пред. квалиф отбор для проведения закр. ЗП </t>
  </si>
  <si>
    <t>11.2021 г.</t>
  </si>
  <si>
    <t xml:space="preserve">квалиф. требования: опыт, матераиально-техническая оснащенность, обеспеченность  кадровыми ресурсами, профессиона-льная компетен-тность и положительная деловая репутация </t>
  </si>
  <si>
    <t>Открытый предварительный квалификационный отбор для отбора участников закрытой процедуры закупки на выполнение работ  по строительству головного многоцелевого корвета, проведение ипытаний с последующей сдачей и поставкой</t>
  </si>
  <si>
    <t>84.24</t>
  </si>
  <si>
    <t>84.24.19.000</t>
  </si>
  <si>
    <t>Услуги по охране объекта АО "ЦМКБ "Алмаз" (административного здания) в 2017 году</t>
  </si>
  <si>
    <t xml:space="preserve">кол-во постов в соответ-ствии с  договором </t>
  </si>
  <si>
    <t>мес</t>
  </si>
  <si>
    <t>01.2017 г.</t>
  </si>
  <si>
    <t>РСО</t>
  </si>
  <si>
    <t>68.31</t>
  </si>
  <si>
    <t>68.31.16.120</t>
  </si>
  <si>
    <t>Оказание услуг по оценке рыночной стоимости недвижимого имущества (помещения столовой) АО "ЦМКБ "Алмаз"</t>
  </si>
  <si>
    <t>055</t>
  </si>
  <si>
    <t>м2</t>
  </si>
  <si>
    <t>Оценка помещений: офисные, производствен-ные, складские, вспомогательные</t>
  </si>
  <si>
    <t>Оказание услуг по добровольному страхованию  легкового автомобильного транспортного средства  марки «Mercedes-Benz S500 4 matic» по программе «КАСКО»</t>
  </si>
  <si>
    <t>61.10.3</t>
  </si>
  <si>
    <t>61.10.49.000</t>
  </si>
  <si>
    <t>Оказание услуг связи с предоставлением канала передачи данных с неограниченным объемом входящего  и исходящего трафика</t>
  </si>
  <si>
    <t>подключение, ежемесчное обслуживание</t>
  </si>
  <si>
    <t>11.2016 г</t>
  </si>
  <si>
    <t>11.2017 г.</t>
  </si>
  <si>
    <t>18  отд</t>
  </si>
  <si>
    <t>20.20</t>
  </si>
  <si>
    <t>26.20.14.000</t>
  </si>
  <si>
    <t xml:space="preserve">Поставка программно-аппаратного комплекса для решения задач автоматизирован-ного проектирования и инженерных расчетов  сложных гидравлических тепловых систем </t>
  </si>
  <si>
    <t xml:space="preserve">АРМ,
ПО (лицензия) с  технической поддержкой   1 год
</t>
  </si>
  <si>
    <t>Передача  простой (неисключительной) лицензии на право использования  програмнного  обеспечения  для  визуализации в инженерных системах</t>
  </si>
  <si>
    <t xml:space="preserve">Система визуализации в составе нескольких лицензий, необходимых для работы трех пользователей </t>
  </si>
  <si>
    <t>58.29</t>
  </si>
  <si>
    <t>58.29.50.000</t>
  </si>
  <si>
    <t>Передача  простых несиключительных прав (лицензий) на использование программного обеспечения Solidworks, кофигурация CAD Standart/CAE Simulation Profassional для электронно-вычислительных машин</t>
  </si>
  <si>
    <t xml:space="preserve">2 АРМ,
ПО (2 лицензии)
</t>
  </si>
  <si>
    <t>26.20</t>
  </si>
  <si>
    <t>Поставка видеокарты NVDIA GRID K2</t>
  </si>
  <si>
    <t>совместимость с сервером IBM /Lenovo</t>
  </si>
  <si>
    <t>03.2017 г.</t>
  </si>
  <si>
    <t>Оказание информационных услуг с использованием экземпляров Систем КонсультантПлюс на основе специального лицензионного программного обеспечения, обеспечивающего совместимость информационных услуг с установленными в АО "ЦМКБ "Алмаз"  экземплярами Систем КонсультантПлюс</t>
  </si>
  <si>
    <t xml:space="preserve"> 13 отд</t>
  </si>
  <si>
    <t xml:space="preserve">17.23  </t>
  </si>
  <si>
    <t>17.23.13.130  17.23.13.193</t>
  </si>
  <si>
    <t>Поставка бумаги писчей</t>
  </si>
  <si>
    <t>бумага ф А4, 80г, бумага фА3, 80 г</t>
  </si>
  <si>
    <t>упак</t>
  </si>
  <si>
    <t>20.41.32.110      17.22.11.110</t>
  </si>
  <si>
    <t>Товар в ассортименте: папки, скоросшиватели, пучки, карандаши, срепки, клей</t>
  </si>
  <si>
    <t>28.23</t>
  </si>
  <si>
    <t>Товар в ассортименте: моющие средства, салфетки, т/бумага, мешки д/мусора</t>
  </si>
  <si>
    <t>30.12.2017 г.</t>
  </si>
  <si>
    <t>Выполнение работы "Корректировка РКД корпусных конструкций и фундаментов"</t>
  </si>
  <si>
    <t>03.2017г.</t>
  </si>
  <si>
    <t>52 отд</t>
  </si>
  <si>
    <t>Предоставление неисключительных прав на возмедное временное  использование программного обеспечения AVEVA  на 2017 год</t>
  </si>
  <si>
    <t>безлимитное количество лицензий</t>
  </si>
  <si>
    <t>ё</t>
  </si>
  <si>
    <t>17.12.</t>
  </si>
  <si>
    <t>17.23.13.130 ; 17.23.13.193</t>
  </si>
  <si>
    <t xml:space="preserve">20.41.3   17.22 </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</si>
  <si>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224 028 935 руб. 10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136 083 023 руб. 66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35 886 064 руб.00 коп. (26,37 процента).</t>
  </si>
  <si>
    <t>совмести- мость с сервером IBM /Lenovo</t>
  </si>
  <si>
    <t>Утверждено
Приказом АО "ЦМКБ "Алмаз"
№  749 от 30.11. 2016 г.</t>
  </si>
  <si>
    <t>План закупок на  2016 с изменениями на декабрь 2016 г</t>
  </si>
  <si>
    <t>ежемесячно, 12 вариантов систем</t>
  </si>
  <si>
    <t>52 отд.</t>
  </si>
  <si>
    <t>04.2017</t>
  </si>
  <si>
    <t>06.2017</t>
  </si>
  <si>
    <t>07.2017</t>
  </si>
  <si>
    <t xml:space="preserve">Код по ОКПД-2 </t>
  </si>
  <si>
    <t>СМСП</t>
  </si>
  <si>
    <t>ИТОГО по ПЗ</t>
  </si>
  <si>
    <t>Разница</t>
  </si>
  <si>
    <t>Исключаются</t>
  </si>
  <si>
    <t>Расчет базы для смп</t>
  </si>
  <si>
    <t>% для ПЗ</t>
  </si>
  <si>
    <t>43.31</t>
  </si>
  <si>
    <t>43.31.10.110</t>
  </si>
  <si>
    <t>ОКС</t>
  </si>
  <si>
    <t>03.2017</t>
  </si>
  <si>
    <t>Ремонт фасада центральной части административно-производственного здания</t>
  </si>
  <si>
    <t>09.2017</t>
  </si>
  <si>
    <t>02.2018</t>
  </si>
  <si>
    <t>11.2017</t>
  </si>
  <si>
    <t>13</t>
  </si>
  <si>
    <t>33 отд.</t>
  </si>
  <si>
    <t>Утверждено Приказом АО "ЦМКБ "Алмаз"</t>
  </si>
  <si>
    <t>Штукатурные, кровельные работы</t>
  </si>
  <si>
    <t>Конструкторские работы в соответствии с ТЗ</t>
  </si>
  <si>
    <t>Выполнение СЧ ОКР работы по теме «Моделирование и разработка рабоче-конструкторской документации по общесудовым сточным системам. Разработка данных для сдаточной и эксплуатационной документации сточных систем»(тема  435)</t>
  </si>
  <si>
    <t>Выполнение СЧ ОКР работы по теме «Моделирование и разработка рабоче-конструкторской документации по общекорабельным трюмным и противопожарным системам» (тема 434)</t>
  </si>
  <si>
    <t>Выполнение работы по теме «Моделирование и разработка рабоче-конструкторской документации по общесудовым противопожарным и трюмным системам» (тема 432)</t>
  </si>
  <si>
    <t>Выполнение ОКР по теме «Разработка конструкторской документации агрегатированной, автоматизированной установкипротивохимической вентиляции с моденизированным фильтром-поглотителем»(тема  443)</t>
  </si>
  <si>
    <t xml:space="preserve">Оказание услуг по организации и проведению обучающего семинара по программе «Вопросы применения Федерального закона № 223-ФЗ отдельными видами юридических лиц» </t>
  </si>
  <si>
    <t>бюро кадров</t>
  </si>
  <si>
    <t>группа слушателей 20 чел</t>
  </si>
  <si>
    <t>п. 7ц</t>
  </si>
  <si>
    <t>85.41</t>
  </si>
  <si>
    <t>85.41.99. 000</t>
  </si>
  <si>
    <t>Выполнение работы по теме "Разработка рабочей конструкторской документации по установке электрооборудования и прокладке кабелей с их креплениями (на 50 ЧКП)" (тема 461)</t>
  </si>
  <si>
    <t>Выполнение работы  по теме "Разработка рабочей конструкторской документации по установке электрооборудования и прокладке кабелей с их креплениями (на 12 ЧКП)" (тема 462)</t>
  </si>
  <si>
    <t xml:space="preserve">ЕП </t>
  </si>
  <si>
    <t>61.90</t>
  </si>
  <si>
    <t>61.90.10.160</t>
  </si>
  <si>
    <t>Услуги по предоставлению телекоммуникационной связи по каналу связи L2 VPN "точка-точка"</t>
  </si>
  <si>
    <t>скорость передачи не менее 30 Мбит/с; симметричная передача данных; высокий уровень безопасности канкла связи</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</si>
  <si>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191 451 902 руб. 98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156 263 926  руб. 98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26 530 244 руб. 00 коп. (75,39 %).</t>
  </si>
  <si>
    <t>№  137 от 28.02.2017 г.</t>
  </si>
  <si>
    <t>План закупок на  2017 год с корректировкой на март месяц</t>
  </si>
  <si>
    <r>
      <t>Изменения в  План закупки товаров, работ, услуг АО «ЦМКБ «Алмаз» на</t>
    </r>
    <r>
      <rPr>
        <b/>
        <sz val="10"/>
        <rFont val="Times New Roman"/>
        <family val="1"/>
        <charset val="204"/>
      </rPr>
      <t xml:space="preserve"> 2017 год*</t>
    </r>
    <r>
      <rPr>
        <b/>
        <sz val="10"/>
        <color theme="1"/>
        <rFont val="Times New Roman"/>
        <family val="1"/>
        <charset val="204"/>
      </rPr>
      <t xml:space="preserve">
</t>
    </r>
  </si>
  <si>
    <t>изменения выделены жирным шрифтом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</si>
</sst>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_р_."/>
    <numFmt numFmtId="165" formatCode="[Black]\ #;[Red]\ \-#;[Green]\ 0,"/>
  </numFmts>
  <fonts count="30">
    <font>
      <sz val="11"/>
      <color theme="1"/>
      <name val="Calibri"/>
      <family val="2"/>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name val="PartnerCondensed-Normal"/>
      <family val="5"/>
      <charset val="204"/>
    </font>
    <font>
      <sz val="10"/>
      <name val="Times New Roman"/>
      <family val="1"/>
      <charset val="204"/>
    </font>
    <font>
      <b/>
      <sz val="10"/>
      <name val="Times New Roman"/>
      <family val="1"/>
      <charset val="204"/>
    </font>
    <font>
      <sz val="10"/>
      <name val="Calibri"/>
      <family val="2"/>
      <scheme val="minor"/>
    </font>
    <font>
      <sz val="10"/>
      <color rgb="FFFF0000"/>
      <name val="Calibri"/>
      <family val="2"/>
      <scheme val="minor"/>
    </font>
    <font>
      <sz val="9"/>
      <name val="Times New Roman"/>
      <family val="1"/>
      <charset val="204"/>
    </font>
    <font>
      <sz val="1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sz val="11"/>
      <name val="PartnerCondensed-Normal"/>
      <family val="5"/>
      <charset val="204"/>
    </font>
    <font>
      <sz val="9"/>
      <name val="Calibri"/>
      <family val="2"/>
      <scheme val="minor"/>
    </font>
    <font>
      <sz val="9"/>
      <color theme="1"/>
      <name val="Calibri"/>
      <family val="2"/>
      <scheme val="minor"/>
    </font>
    <font>
      <b/>
      <sz val="9"/>
      <name val="Times New Roman"/>
      <family val="1"/>
      <charset val="204"/>
    </font>
    <font>
      <b/>
      <sz val="9"/>
      <name val="Calibri"/>
      <family val="2"/>
      <scheme val="minor"/>
    </font>
    <font>
      <sz val="8"/>
      <name val="Times New Roman"/>
      <family val="1"/>
      <charset val="204"/>
    </font>
    <font>
      <b/>
      <sz val="8"/>
      <name val="Times New Roman"/>
      <family val="1"/>
      <charset val="204"/>
    </font>
    <font>
      <sz val="11"/>
      <name val="Calibri"/>
      <family val="2"/>
      <scheme val="minor"/>
    </font>
    <font>
      <b/>
      <sz val="10"/>
      <name val="Calibri"/>
      <family val="2"/>
      <scheme val="minor"/>
    </font>
    <font>
      <sz val="8"/>
      <name val="Calibri"/>
      <family val="2"/>
      <scheme val="minor"/>
    </font>
    <font>
      <b/>
      <sz val="11"/>
      <name val="Calibri"/>
      <family val="2"/>
      <charset val="204"/>
      <scheme val="minor"/>
    </font>
    <font>
      <b/>
      <sz val="10"/>
      <name val="Calibri"/>
      <family val="2"/>
      <charset val="204"/>
      <scheme val="minor"/>
    </font>
    <font>
      <sz val="11"/>
      <color theme="1"/>
      <name val="Calibri"/>
      <family val="2"/>
      <scheme val="minor"/>
    </font>
    <font>
      <sz val="11"/>
      <color rgb="FF333333"/>
      <name val="Arial"/>
      <family val="2"/>
      <charset val="204"/>
    </font>
    <font>
      <b/>
      <sz val="10"/>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xf numFmtId="0" fontId="1" fillId="0" borderId="0"/>
    <xf numFmtId="43" fontId="27" fillId="0" borderId="0" applyFont="0" applyFill="0" applyBorder="0" applyAlignment="0" applyProtection="0"/>
  </cellStyleXfs>
  <cellXfs count="296">
    <xf numFmtId="0" fontId="0" fillId="0" borderId="0" xfId="0"/>
    <xf numFmtId="0" fontId="3" fillId="0" borderId="0" xfId="0" applyFont="1"/>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Fill="1" applyAlignment="1">
      <alignment horizontal="center" wrapText="1"/>
    </xf>
    <xf numFmtId="0" fontId="8" fillId="0" borderId="0" xfId="0" applyFont="1"/>
    <xf numFmtId="4" fontId="5" fillId="0" borderId="1" xfId="0" applyNumberFormat="1" applyFont="1" applyFill="1" applyBorder="1" applyAlignment="1">
      <alignment horizontal="center" vertical="center" wrapText="1"/>
    </xf>
    <xf numFmtId="0" fontId="3" fillId="0" borderId="0" xfId="0" applyFont="1" applyFill="1" applyBorder="1"/>
    <xf numFmtId="4"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0" fillId="0" borderId="0" xfId="0" applyFont="1"/>
    <xf numFmtId="0" fontId="15" fillId="0" borderId="0" xfId="0" applyFont="1" applyAlignment="1">
      <alignment horizontal="right" vertical="center"/>
    </xf>
    <xf numFmtId="0" fontId="10" fillId="0" borderId="0" xfId="0" applyFont="1" applyAlignment="1">
      <alignment horizontal="right" vertical="center"/>
    </xf>
    <xf numFmtId="0" fontId="11" fillId="0" borderId="1" xfId="0" applyFont="1" applyBorder="1"/>
    <xf numFmtId="0" fontId="5"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4"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1"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3" fillId="0" borderId="0" xfId="0" applyFont="1" applyBorder="1"/>
    <xf numFmtId="0" fontId="7" fillId="0" borderId="1" xfId="0" applyFont="1" applyBorder="1"/>
    <xf numFmtId="1" fontId="16" fillId="0" borderId="1" xfId="0" applyNumberFormat="1" applyFont="1" applyBorder="1"/>
    <xf numFmtId="0" fontId="7" fillId="0" borderId="1" xfId="0" applyFont="1" applyBorder="1" applyAlignment="1">
      <alignment horizontal="center" vertical="center"/>
    </xf>
    <xf numFmtId="4" fontId="5" fillId="0" borderId="1" xfId="0" applyNumberFormat="1" applyFont="1" applyFill="1" applyBorder="1" applyAlignment="1">
      <alignment horizontal="center" vertical="center"/>
    </xf>
    <xf numFmtId="0" fontId="7" fillId="0" borderId="1" xfId="0" applyFont="1" applyFill="1" applyBorder="1"/>
    <xf numFmtId="0" fontId="1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1" fontId="18"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4" fontId="3" fillId="0" borderId="0" xfId="0" applyNumberFormat="1" applyFont="1"/>
    <xf numFmtId="1" fontId="9"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0" xfId="0" applyFont="1"/>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0" xfId="0" applyFont="1" applyBorder="1" applyAlignment="1">
      <alignment horizontal="center" vertical="center" wrapText="1"/>
    </xf>
    <xf numFmtId="0" fontId="5"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2"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xf numFmtId="0" fontId="3" fillId="0" borderId="6" xfId="0" applyFont="1" applyFill="1" applyBorder="1"/>
    <xf numFmtId="0" fontId="3" fillId="0" borderId="6" xfId="0" applyFont="1" applyFill="1" applyBorder="1" applyAlignment="1">
      <alignment horizontal="center" vertical="center"/>
    </xf>
    <xf numFmtId="164" fontId="17" fillId="0" borderId="6" xfId="0" applyNumberFormat="1" applyFont="1" applyFill="1" applyBorder="1" applyAlignment="1">
      <alignment vertical="center"/>
    </xf>
    <xf numFmtId="164" fontId="19"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wrapText="1"/>
    </xf>
    <xf numFmtId="0" fontId="6" fillId="0" borderId="0" xfId="0" applyFont="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4" fontId="16" fillId="0" borderId="6" xfId="0" applyNumberFormat="1" applyFont="1" applyFill="1" applyBorder="1" applyAlignment="1">
      <alignment vertical="center"/>
    </xf>
    <xf numFmtId="0" fontId="7" fillId="0" borderId="6" xfId="0" applyFont="1" applyFill="1" applyBorder="1"/>
    <xf numFmtId="0" fontId="21" fillId="0" borderId="1" xfId="0" applyFont="1" applyBorder="1" applyAlignment="1">
      <alignment horizontal="center" vertical="center" wrapText="1"/>
    </xf>
    <xf numFmtId="0" fontId="23" fillId="0" borderId="2" xfId="0" applyFont="1" applyBorder="1" applyAlignment="1">
      <alignment horizontal="center" vertical="center"/>
    </xf>
    <xf numFmtId="0" fontId="6" fillId="0" borderId="6" xfId="0" applyFont="1" applyFill="1" applyBorder="1" applyAlignment="1">
      <alignment horizontal="center" vertical="center" wrapText="1"/>
    </xf>
    <xf numFmtId="164" fontId="16" fillId="0" borderId="6"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7" fillId="0" borderId="6" xfId="0" applyNumberFormat="1" applyFont="1" applyFill="1" applyBorder="1" applyAlignment="1">
      <alignment horizontal="center"/>
    </xf>
    <xf numFmtId="164" fontId="7" fillId="0" borderId="6" xfId="0" applyNumberFormat="1" applyFont="1" applyFill="1" applyBorder="1" applyAlignment="1">
      <alignment horizontal="center" vertical="center"/>
    </xf>
    <xf numFmtId="4" fontId="16" fillId="0" borderId="6" xfId="0" applyNumberFormat="1" applyFont="1" applyFill="1" applyBorder="1" applyAlignment="1">
      <alignment horizontal="center" vertical="center"/>
    </xf>
    <xf numFmtId="164" fontId="16" fillId="0" borderId="6" xfId="0" applyNumberFormat="1" applyFont="1" applyFill="1" applyBorder="1" applyAlignment="1">
      <alignment horizontal="center" vertical="center" wrapText="1"/>
    </xf>
    <xf numFmtId="164" fontId="24" fillId="0" borderId="6" xfId="0" applyNumberFormat="1" applyFont="1" applyFill="1" applyBorder="1" applyAlignment="1">
      <alignment horizontal="center" vertical="center"/>
    </xf>
    <xf numFmtId="4" fontId="22"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xf numFmtId="0" fontId="7" fillId="0" borderId="0" xfId="0" applyFont="1" applyBorder="1"/>
    <xf numFmtId="0" fontId="25"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left" vertical="center"/>
    </xf>
    <xf numFmtId="0" fontId="7" fillId="0" borderId="0" xfId="0" applyFont="1" applyAlignment="1">
      <alignment horizontal="left" vertical="center"/>
    </xf>
    <xf numFmtId="0" fontId="26" fillId="0" borderId="0" xfId="0" applyFont="1" applyAlignment="1">
      <alignment horizontal="left"/>
    </xf>
    <xf numFmtId="0" fontId="7" fillId="0" borderId="0" xfId="0" applyFont="1" applyAlignment="1">
      <alignment vertical="top"/>
    </xf>
    <xf numFmtId="0" fontId="5" fillId="0" borderId="7" xfId="0" applyFont="1" applyBorder="1" applyAlignment="1">
      <alignment horizontal="center" vertical="center" wrapText="1"/>
    </xf>
    <xf numFmtId="16" fontId="6" fillId="0" borderId="1" xfId="0" applyNumberFormat="1" applyFont="1" applyFill="1" applyBorder="1" applyAlignment="1">
      <alignment horizontal="center" vertical="center" wrapText="1"/>
    </xf>
    <xf numFmtId="0" fontId="7" fillId="0" borderId="0" xfId="0" applyFont="1" applyAlignment="1">
      <alignment horizontal="lef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1" xfId="0" applyBorder="1"/>
    <xf numFmtId="9" fontId="0" fillId="0" borderId="1" xfId="0" applyNumberFormat="1" applyBorder="1"/>
    <xf numFmtId="4" fontId="0" fillId="0" borderId="1" xfId="0" applyNumberFormat="1" applyBorder="1"/>
    <xf numFmtId="43" fontId="0" fillId="0" borderId="1" xfId="3" applyFont="1" applyBorder="1"/>
    <xf numFmtId="0" fontId="28" fillId="0" borderId="0" xfId="0" applyFont="1"/>
    <xf numFmtId="165" fontId="0" fillId="0" borderId="1" xfId="3" applyNumberFormat="1" applyFont="1" applyBorder="1"/>
    <xf numFmtId="0" fontId="0" fillId="4" borderId="9" xfId="0" applyFill="1" applyBorder="1"/>
    <xf numFmtId="10" fontId="0" fillId="4" borderId="0" xfId="0" applyNumberFormat="1" applyFill="1"/>
    <xf numFmtId="0" fontId="5" fillId="0" borderId="0"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11" fillId="0" borderId="1" xfId="0" applyFont="1" applyBorder="1"/>
    <xf numFmtId="0" fontId="5"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7" fillId="4" borderId="0" xfId="0" applyFont="1" applyFill="1" applyBorder="1"/>
    <xf numFmtId="0" fontId="3" fillId="4" borderId="0" xfId="0" applyFont="1" applyFill="1" applyBorder="1"/>
    <xf numFmtId="0" fontId="3" fillId="4" borderId="0" xfId="0" applyFont="1" applyFill="1"/>
    <xf numFmtId="0" fontId="6" fillId="4"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7" fillId="4" borderId="0" xfId="0" applyFont="1" applyFill="1"/>
    <xf numFmtId="0" fontId="20"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4" fontId="5" fillId="4" borderId="1" xfId="0" applyNumberFormat="1" applyFont="1" applyFill="1" applyBorder="1" applyAlignment="1">
      <alignment horizontal="center" vertical="center"/>
    </xf>
    <xf numFmtId="0" fontId="11" fillId="0" borderId="0" xfId="0" applyFont="1"/>
    <xf numFmtId="49" fontId="11" fillId="0" borderId="0" xfId="0" applyNumberFormat="1" applyFont="1"/>
    <xf numFmtId="0" fontId="11" fillId="0" borderId="0" xfId="0" applyFont="1" applyFill="1" applyBorder="1"/>
    <xf numFmtId="0" fontId="11" fillId="0" borderId="6" xfId="0" applyFont="1" applyFill="1" applyBorder="1"/>
    <xf numFmtId="0" fontId="5" fillId="0" borderId="6" xfId="0" applyFont="1" applyFill="1" applyBorder="1"/>
    <xf numFmtId="164" fontId="5"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0" fontId="5" fillId="0" borderId="0" xfId="0" applyFont="1" applyFill="1" applyBorder="1"/>
    <xf numFmtId="0" fontId="11" fillId="0" borderId="0" xfId="0" applyFont="1" applyBorder="1"/>
    <xf numFmtId="4"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 fontId="0" fillId="5" borderId="1" xfId="0" applyNumberFormat="1" applyFill="1" applyBorder="1"/>
    <xf numFmtId="0" fontId="11" fillId="0" borderId="2" xfId="0" applyFont="1" applyBorder="1" applyAlignment="1"/>
    <xf numFmtId="0" fontId="11" fillId="0" borderId="3" xfId="0" applyFont="1" applyBorder="1" applyAlignment="1"/>
    <xf numFmtId="0" fontId="5" fillId="0" borderId="2" xfId="0" applyFont="1" applyBorder="1" applyAlignment="1">
      <alignment horizontal="center" vertical="center" wrapText="1"/>
    </xf>
    <xf numFmtId="0" fontId="5" fillId="2" borderId="0" xfId="0" applyFont="1" applyFill="1" applyAlignment="1">
      <alignment horizontal="right" vertical="center"/>
    </xf>
    <xf numFmtId="0" fontId="5" fillId="2" borderId="0" xfId="0" applyFont="1" applyFill="1" applyAlignment="1">
      <alignment horizontal="center" wrapText="1"/>
    </xf>
    <xf numFmtId="0" fontId="5" fillId="2" borderId="0" xfId="0" applyFont="1" applyFill="1" applyBorder="1" applyAlignment="1">
      <alignment horizontal="right" vertical="center"/>
    </xf>
    <xf numFmtId="0" fontId="11" fillId="2" borderId="0" xfId="0" applyFont="1" applyFill="1"/>
    <xf numFmtId="0" fontId="11" fillId="0" borderId="0" xfId="0" applyFont="1" applyFill="1" applyBorder="1" applyAlignment="1">
      <alignment horizontal="center" vertical="center"/>
    </xf>
    <xf numFmtId="43" fontId="0" fillId="0" borderId="0" xfId="3" applyFont="1"/>
    <xf numFmtId="0" fontId="11" fillId="0" borderId="0" xfId="0" applyFont="1" applyAlignment="1"/>
    <xf numFmtId="0" fontId="5" fillId="0" borderId="0" xfId="0" applyFont="1" applyFill="1" applyAlignment="1">
      <alignment horizontal="center" wrapText="1"/>
    </xf>
    <xf numFmtId="49"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11" fillId="0" borderId="3" xfId="0" applyFont="1" applyFill="1" applyBorder="1"/>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1" fontId="5" fillId="0" borderId="8"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5" fillId="0" borderId="0" xfId="0" applyFont="1" applyBorder="1" applyAlignment="1">
      <alignment horizontal="right" vertical="center"/>
    </xf>
    <xf numFmtId="1" fontId="5" fillId="0" borderId="7"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4"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4" fontId="6" fillId="0" borderId="7" xfId="0" applyNumberFormat="1" applyFont="1" applyFill="1" applyBorder="1" applyAlignment="1">
      <alignment horizontal="center" vertical="center" wrapText="1"/>
    </xf>
    <xf numFmtId="0" fontId="6" fillId="0" borderId="0" xfId="0" applyFont="1" applyFill="1" applyBorder="1"/>
    <xf numFmtId="164" fontId="6" fillId="0" borderId="0"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1" xfId="0" applyFont="1" applyFill="1" applyBorder="1"/>
    <xf numFmtId="0" fontId="11" fillId="0" borderId="0" xfId="0" applyFont="1" applyFill="1"/>
    <xf numFmtId="0" fontId="5" fillId="0" borderId="2" xfId="0" applyFont="1" applyFill="1" applyBorder="1"/>
    <xf numFmtId="0" fontId="5" fillId="0" borderId="10" xfId="0" applyFont="1" applyFill="1" applyBorder="1"/>
    <xf numFmtId="0" fontId="6" fillId="0" borderId="8" xfId="0"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4" fontId="6" fillId="0" borderId="8"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3" fontId="5" fillId="0" borderId="0" xfId="0" applyNumberFormat="1" applyFont="1" applyFill="1" applyBorder="1" applyAlignment="1">
      <alignment horizontal="center" vertical="center"/>
    </xf>
    <xf numFmtId="43" fontId="6" fillId="0" borderId="0" xfId="0" applyNumberFormat="1" applyFont="1" applyFill="1" applyBorder="1" applyAlignment="1">
      <alignment horizontal="center" vertical="center"/>
    </xf>
    <xf numFmtId="0" fontId="5" fillId="0" borderId="0" xfId="0" applyFont="1" applyFill="1"/>
    <xf numFmtId="0" fontId="7" fillId="0" borderId="0" xfId="0" applyFont="1" applyFill="1" applyAlignment="1">
      <alignment horizontal="left"/>
    </xf>
    <xf numFmtId="0" fontId="7" fillId="0" borderId="0" xfId="0" applyFont="1" applyFill="1"/>
    <xf numFmtId="0" fontId="25" fillId="0" borderId="0" xfId="0" applyFont="1" applyFill="1" applyAlignment="1">
      <alignment horizontal="center" vertical="center"/>
    </xf>
    <xf numFmtId="0" fontId="22" fillId="0" borderId="0" xfId="0" applyFont="1" applyFill="1" applyAlignment="1">
      <alignment horizontal="center" vertical="center"/>
    </xf>
    <xf numFmtId="0" fontId="26" fillId="0" borderId="0" xfId="0" applyFont="1" applyFill="1" applyAlignment="1">
      <alignment horizontal="left" vertical="center"/>
    </xf>
    <xf numFmtId="0" fontId="7" fillId="0" borderId="0" xfId="0" applyFont="1" applyFill="1" applyAlignment="1">
      <alignment horizontal="left" vertical="center"/>
    </xf>
    <xf numFmtId="0" fontId="26" fillId="0" borderId="0" xfId="0" applyFont="1" applyFill="1" applyAlignment="1">
      <alignment horizontal="left"/>
    </xf>
    <xf numFmtId="0" fontId="7" fillId="0" borderId="0" xfId="0" applyFont="1" applyFill="1" applyAlignment="1">
      <alignment vertical="top"/>
    </xf>
    <xf numFmtId="0" fontId="5" fillId="0" borderId="0" xfId="0" applyFont="1" applyFill="1" applyAlignment="1">
      <alignment horizontal="center" wrapText="1"/>
    </xf>
    <xf numFmtId="0" fontId="29" fillId="2" borderId="2" xfId="0" applyFont="1" applyFill="1" applyBorder="1" applyAlignment="1">
      <alignment horizontal="center" vertical="center"/>
    </xf>
    <xf numFmtId="0" fontId="0" fillId="0" borderId="4" xfId="0" applyBorder="1" applyAlignment="1">
      <alignment horizontal="center" vertical="center"/>
    </xf>
    <xf numFmtId="0" fontId="7" fillId="0" borderId="0" xfId="0" applyFont="1" applyFill="1" applyAlignment="1">
      <alignment horizontal="left"/>
    </xf>
    <xf numFmtId="0" fontId="14" fillId="0" borderId="0" xfId="0" applyFont="1" applyFill="1" applyAlignment="1">
      <alignment horizontal="left" vertical="center"/>
    </xf>
    <xf numFmtId="0" fontId="25" fillId="0" borderId="0" xfId="0" applyFont="1" applyFill="1" applyAlignment="1">
      <alignment horizontal="left" vertical="center"/>
    </xf>
    <xf numFmtId="0" fontId="22" fillId="0" borderId="0" xfId="0" applyFont="1" applyFill="1" applyAlignment="1">
      <alignment horizontal="left" vertical="center"/>
    </xf>
    <xf numFmtId="0" fontId="11" fillId="2" borderId="2" xfId="0" applyFont="1" applyFill="1" applyBorder="1" applyAlignment="1">
      <alignment horizontal="center" vertical="center"/>
    </xf>
    <xf numFmtId="0" fontId="0" fillId="2" borderId="4" xfId="0" applyFill="1" applyBorder="1" applyAlignment="1">
      <alignment horizontal="center" vertical="center"/>
    </xf>
    <xf numFmtId="0" fontId="29" fillId="0" borderId="1" xfId="0" applyFont="1" applyBorder="1"/>
    <xf numFmtId="0" fontId="29" fillId="0" borderId="2" xfId="0" applyFont="1" applyBorder="1"/>
    <xf numFmtId="0" fontId="11" fillId="0" borderId="1" xfId="0" applyFont="1" applyBorder="1"/>
    <xf numFmtId="0" fontId="11" fillId="2" borderId="2" xfId="0" applyFont="1" applyFill="1" applyBorder="1" applyAlignment="1">
      <alignment horizontal="center"/>
    </xf>
    <xf numFmtId="0" fontId="0" fillId="0" borderId="4" xfId="0" applyBorder="1" applyAlignment="1">
      <alignment horizont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top"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9"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0" fontId="0" fillId="0" borderId="1" xfId="0" applyBorder="1" applyAlignment="1">
      <alignment horizontal="center"/>
    </xf>
    <xf numFmtId="0" fontId="5"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6" fillId="0" borderId="0" xfId="0" applyFont="1" applyFill="1" applyAlignment="1">
      <alignment horizontal="left" vertical="center"/>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12" fillId="0" borderId="1" xfId="0" applyFont="1" applyBorder="1"/>
    <xf numFmtId="0" fontId="12" fillId="0" borderId="2" xfId="0" applyFont="1" applyBorder="1"/>
    <xf numFmtId="0" fontId="12" fillId="0" borderId="1" xfId="0" applyFont="1" applyBorder="1" applyAlignment="1">
      <alignment horizontal="center" vertical="center"/>
    </xf>
    <xf numFmtId="0" fontId="3" fillId="0" borderId="0" xfId="0" applyFont="1" applyAlignment="1"/>
    <xf numFmtId="0" fontId="0" fillId="0" borderId="0" xfId="0" applyAlignment="1"/>
    <xf numFmtId="0" fontId="10" fillId="0" borderId="0" xfId="0" applyFont="1" applyFill="1" applyAlignment="1">
      <alignment horizont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xf numFmtId="0" fontId="13" fillId="0" borderId="2" xfId="0" applyFont="1" applyBorder="1"/>
    <xf numFmtId="0" fontId="13" fillId="0" borderId="1" xfId="0" applyFont="1" applyBorder="1" applyAlignment="1">
      <alignment horizontal="center" vertical="center"/>
    </xf>
    <xf numFmtId="0" fontId="12" fillId="0" borderId="1" xfId="0" applyFont="1" applyBorder="1" applyAlignment="1">
      <alignment horizontal="center"/>
    </xf>
    <xf numFmtId="0" fontId="3" fillId="0" borderId="2" xfId="0" applyFont="1" applyBorder="1" applyAlignment="1"/>
    <xf numFmtId="0" fontId="0" fillId="0" borderId="3" xfId="0" applyBorder="1" applyAlignment="1"/>
    <xf numFmtId="0" fontId="0" fillId="0" borderId="4" xfId="0" applyBorder="1" applyAlignment="1"/>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top" wrapText="1"/>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5" fillId="0" borderId="0" xfId="0" applyFont="1" applyAlignment="1">
      <alignment horizontal="left" vertical="center"/>
    </xf>
    <xf numFmtId="0" fontId="22"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xf>
  </cellXfs>
  <cellStyles count="4">
    <cellStyle name="Обычный" xfId="0" builtinId="0"/>
    <cellStyle name="Обычный 2" xfId="1"/>
    <cellStyle name="Обычный 2 2" xfId="2"/>
    <cellStyle name="Финансовый" xfId="3" builtinId="3"/>
  </cellStyles>
  <dxfs count="0"/>
  <tableStyles count="0" defaultTableStyle="TableStyleMedium2" defaultPivotStyle="PivotStyleMedium9"/>
  <colors>
    <mruColors>
      <color rgb="FF0000FF"/>
      <color rgb="FFFF99FF"/>
      <color rgb="FF006600"/>
      <color rgb="FF005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3"/>
  <sheetViews>
    <sheetView tabSelected="1" topLeftCell="A19" zoomScaleNormal="100" zoomScaleSheetLayoutView="100" workbookViewId="0">
      <selection activeCell="X37" sqref="X37"/>
    </sheetView>
  </sheetViews>
  <sheetFormatPr defaultColWidth="8.85546875" defaultRowHeight="12.75"/>
  <cols>
    <col min="1" max="1" width="4.85546875" style="146" customWidth="1"/>
    <col min="2" max="2" width="5.140625" style="146" customWidth="1"/>
    <col min="3" max="3" width="11.7109375" style="147" customWidth="1"/>
    <col min="4" max="4" width="9.7109375" style="147" customWidth="1"/>
    <col min="5" max="5" width="25" style="146" customWidth="1"/>
    <col min="6" max="6" width="22.28515625" style="146" customWidth="1"/>
    <col min="7" max="7" width="8.85546875" style="146"/>
    <col min="8" max="8" width="8.28515625" style="146" customWidth="1"/>
    <col min="9" max="9" width="8.5703125" style="146" customWidth="1"/>
    <col min="10" max="10" width="13.28515625" style="146" customWidth="1"/>
    <col min="11" max="11" width="8.7109375" style="146" customWidth="1"/>
    <col min="12" max="12" width="15.7109375" style="146" customWidth="1"/>
    <col min="13" max="13" width="10.140625" style="147" customWidth="1"/>
    <col min="14" max="14" width="12.42578125" style="147" customWidth="1"/>
    <col min="15" max="15" width="7.7109375" style="146" customWidth="1"/>
    <col min="16" max="16" width="7" style="146" customWidth="1"/>
    <col min="17" max="17" width="10.28515625" style="168" customWidth="1"/>
    <col min="18" max="18" width="9" style="168" customWidth="1"/>
    <col min="19" max="19" width="16" style="146" hidden="1" customWidth="1"/>
    <col min="20" max="20" width="0.140625" style="146" hidden="1" customWidth="1"/>
    <col min="21" max="21" width="0.42578125" style="146" hidden="1" customWidth="1"/>
    <col min="22" max="22" width="8.85546875" style="146" hidden="1" customWidth="1"/>
    <col min="23" max="23" width="14.85546875" style="146" customWidth="1"/>
    <col min="24" max="24" width="8.140625" style="146" customWidth="1"/>
    <col min="25" max="16384" width="8.85546875" style="146"/>
  </cols>
  <sheetData>
    <row r="1" spans="2:23">
      <c r="M1" s="171" t="s">
        <v>164</v>
      </c>
      <c r="N1" s="171"/>
      <c r="O1" s="171"/>
      <c r="P1" s="3"/>
      <c r="Q1" s="165"/>
      <c r="R1" s="165"/>
    </row>
    <row r="2" spans="2:23">
      <c r="L2" s="232" t="s">
        <v>303</v>
      </c>
      <c r="M2" s="232"/>
      <c r="N2" s="232"/>
      <c r="O2" s="232"/>
      <c r="P2" s="232"/>
      <c r="Q2" s="232"/>
      <c r="R2" s="232"/>
    </row>
    <row r="3" spans="2:23" ht="20.25" customHeight="1">
      <c r="L3" s="232"/>
      <c r="M3" s="232"/>
      <c r="N3" s="232"/>
      <c r="O3" s="232"/>
      <c r="P3" s="232"/>
      <c r="Q3" s="232"/>
      <c r="R3" s="232"/>
    </row>
    <row r="4" spans="2:23" ht="14.25" customHeight="1">
      <c r="L4" s="232" t="s">
        <v>324</v>
      </c>
      <c r="M4" s="232"/>
      <c r="N4" s="232"/>
      <c r="O4" s="232"/>
      <c r="P4" s="232"/>
      <c r="Q4" s="232"/>
      <c r="R4" s="166"/>
    </row>
    <row r="5" spans="2:23" ht="20.25" customHeight="1">
      <c r="L5" s="172"/>
      <c r="M5" s="172"/>
      <c r="N5" s="172"/>
      <c r="O5" s="172"/>
      <c r="P5" s="172"/>
      <c r="Q5" s="172"/>
      <c r="R5" s="166"/>
    </row>
    <row r="6" spans="2:23" ht="12.75" customHeight="1">
      <c r="E6" s="246" t="s">
        <v>326</v>
      </c>
      <c r="F6" s="247"/>
      <c r="G6" s="247"/>
      <c r="H6" s="247"/>
      <c r="I6" s="247"/>
      <c r="J6" s="247"/>
      <c r="K6" s="247"/>
      <c r="L6" s="247"/>
      <c r="M6" s="247"/>
      <c r="N6" s="247"/>
      <c r="P6" s="3"/>
      <c r="Q6" s="167"/>
      <c r="R6" s="167"/>
      <c r="S6" s="155"/>
      <c r="T6" s="155"/>
      <c r="U6" s="155"/>
      <c r="V6" s="155"/>
      <c r="W6" s="155"/>
    </row>
    <row r="7" spans="2:23" ht="16.5" customHeight="1">
      <c r="E7" s="194"/>
      <c r="F7" s="195"/>
      <c r="G7" s="195"/>
      <c r="H7" s="195"/>
      <c r="I7" s="195"/>
      <c r="J7" s="195"/>
      <c r="K7" s="195"/>
      <c r="L7" s="195"/>
      <c r="M7" s="195"/>
      <c r="N7" s="195"/>
      <c r="O7" s="155"/>
      <c r="P7" s="196"/>
      <c r="Q7" s="167"/>
      <c r="R7" s="167"/>
      <c r="S7" s="155"/>
      <c r="T7" s="155"/>
      <c r="U7" s="155"/>
      <c r="V7" s="155"/>
      <c r="W7" s="155"/>
    </row>
    <row r="8" spans="2:23" ht="22.5" customHeight="1">
      <c r="B8" s="241" t="s">
        <v>34</v>
      </c>
      <c r="C8" s="241"/>
      <c r="D8" s="241"/>
      <c r="E8" s="241"/>
      <c r="F8" s="242"/>
      <c r="G8" s="255" t="s">
        <v>48</v>
      </c>
      <c r="H8" s="256"/>
      <c r="I8" s="256"/>
      <c r="J8" s="256"/>
      <c r="K8" s="256"/>
      <c r="L8" s="256"/>
      <c r="M8" s="256"/>
      <c r="N8" s="256"/>
      <c r="O8" s="256"/>
      <c r="P8" s="256"/>
      <c r="Q8" s="233"/>
      <c r="R8" s="234"/>
      <c r="S8" s="155"/>
      <c r="T8" s="155"/>
      <c r="U8" s="155"/>
      <c r="V8" s="155"/>
      <c r="W8" s="155"/>
    </row>
    <row r="9" spans="2:23" ht="15">
      <c r="B9" s="243" t="s">
        <v>35</v>
      </c>
      <c r="C9" s="243"/>
      <c r="D9" s="243"/>
      <c r="E9" s="243"/>
      <c r="F9" s="243"/>
      <c r="G9" s="257" t="s">
        <v>41</v>
      </c>
      <c r="H9" s="256"/>
      <c r="I9" s="256"/>
      <c r="J9" s="256"/>
      <c r="K9" s="256"/>
      <c r="L9" s="256"/>
      <c r="M9" s="256"/>
      <c r="N9" s="256"/>
      <c r="O9" s="256"/>
      <c r="P9" s="256"/>
      <c r="Q9" s="239"/>
      <c r="R9" s="234"/>
      <c r="S9" s="155"/>
      <c r="T9" s="155"/>
      <c r="U9" s="155"/>
      <c r="V9" s="155"/>
      <c r="W9" s="155"/>
    </row>
    <row r="10" spans="2:23" ht="15">
      <c r="B10" s="243" t="s">
        <v>36</v>
      </c>
      <c r="C10" s="243"/>
      <c r="D10" s="243"/>
      <c r="E10" s="243"/>
      <c r="F10" s="243"/>
      <c r="G10" s="257" t="s">
        <v>42</v>
      </c>
      <c r="H10" s="256"/>
      <c r="I10" s="256"/>
      <c r="J10" s="256"/>
      <c r="K10" s="256"/>
      <c r="L10" s="256"/>
      <c r="M10" s="256"/>
      <c r="N10" s="256"/>
      <c r="O10" s="256"/>
      <c r="P10" s="256"/>
      <c r="Q10" s="239"/>
      <c r="R10" s="234"/>
      <c r="S10" s="155"/>
      <c r="T10" s="155"/>
      <c r="U10" s="155"/>
      <c r="V10" s="155"/>
      <c r="W10" s="155"/>
    </row>
    <row r="11" spans="2:23" ht="15">
      <c r="B11" s="243" t="s">
        <v>37</v>
      </c>
      <c r="C11" s="243"/>
      <c r="D11" s="243"/>
      <c r="E11" s="243"/>
      <c r="F11" s="243"/>
      <c r="G11" s="257" t="s">
        <v>47</v>
      </c>
      <c r="H11" s="256"/>
      <c r="I11" s="256"/>
      <c r="J11" s="256"/>
      <c r="K11" s="256"/>
      <c r="L11" s="256"/>
      <c r="M11" s="256"/>
      <c r="N11" s="256"/>
      <c r="O11" s="256"/>
      <c r="P11" s="256"/>
      <c r="Q11" s="239"/>
      <c r="R11" s="234"/>
      <c r="S11" s="155"/>
      <c r="T11" s="155"/>
      <c r="U11" s="155"/>
      <c r="V11" s="155"/>
      <c r="W11" s="155"/>
    </row>
    <row r="12" spans="2:23" ht="15">
      <c r="B12" s="243" t="s">
        <v>38</v>
      </c>
      <c r="C12" s="243"/>
      <c r="D12" s="243"/>
      <c r="E12" s="243"/>
      <c r="F12" s="243"/>
      <c r="G12" s="257">
        <v>7810537558</v>
      </c>
      <c r="H12" s="256"/>
      <c r="I12" s="256"/>
      <c r="J12" s="256"/>
      <c r="K12" s="256"/>
      <c r="L12" s="256"/>
      <c r="M12" s="256"/>
      <c r="N12" s="256"/>
      <c r="O12" s="256"/>
      <c r="P12" s="256"/>
      <c r="Q12" s="239"/>
      <c r="R12" s="234"/>
      <c r="S12" s="155"/>
      <c r="T12" s="155"/>
      <c r="U12" s="155"/>
      <c r="V12" s="155"/>
      <c r="W12" s="155"/>
    </row>
    <row r="13" spans="2:23" ht="15">
      <c r="B13" s="243" t="s">
        <v>39</v>
      </c>
      <c r="C13" s="243"/>
      <c r="D13" s="243"/>
      <c r="E13" s="243"/>
      <c r="F13" s="243"/>
      <c r="G13" s="257">
        <v>781001001</v>
      </c>
      <c r="H13" s="256"/>
      <c r="I13" s="256"/>
      <c r="J13" s="256"/>
      <c r="K13" s="256"/>
      <c r="L13" s="256"/>
      <c r="M13" s="256"/>
      <c r="N13" s="256"/>
      <c r="O13" s="256"/>
      <c r="P13" s="256"/>
      <c r="Q13" s="239"/>
      <c r="R13" s="234"/>
      <c r="S13" s="155"/>
      <c r="T13" s="155"/>
      <c r="U13" s="155"/>
      <c r="V13" s="155"/>
      <c r="W13" s="155"/>
    </row>
    <row r="14" spans="2:23" ht="15">
      <c r="B14" s="243" t="s">
        <v>40</v>
      </c>
      <c r="C14" s="243"/>
      <c r="D14" s="243"/>
      <c r="E14" s="243"/>
      <c r="F14" s="243"/>
      <c r="G14" s="258">
        <v>40284564000</v>
      </c>
      <c r="H14" s="259"/>
      <c r="I14" s="259"/>
      <c r="J14" s="259"/>
      <c r="K14" s="259"/>
      <c r="L14" s="259"/>
      <c r="M14" s="259"/>
      <c r="N14" s="259"/>
      <c r="O14" s="259"/>
      <c r="P14" s="259"/>
      <c r="Q14" s="244"/>
      <c r="R14" s="245"/>
      <c r="S14" s="155"/>
      <c r="T14" s="155"/>
      <c r="U14" s="155"/>
      <c r="V14" s="155"/>
      <c r="W14" s="155"/>
    </row>
    <row r="15" spans="2:23" ht="29.25" customHeight="1">
      <c r="B15" s="162"/>
      <c r="C15" s="163"/>
      <c r="D15" s="163"/>
      <c r="E15" s="163"/>
      <c r="F15" s="163"/>
      <c r="G15" s="163"/>
      <c r="H15" s="163"/>
      <c r="I15" s="163"/>
      <c r="J15" s="163"/>
      <c r="K15" s="163"/>
      <c r="L15" s="163"/>
      <c r="M15" s="163"/>
      <c r="N15" s="163"/>
      <c r="O15" s="163"/>
      <c r="P15" s="126" t="s">
        <v>54</v>
      </c>
      <c r="Q15" s="239"/>
      <c r="R15" s="240"/>
    </row>
    <row r="16" spans="2:23" ht="19.5" customHeight="1">
      <c r="B16" s="250" t="s">
        <v>63</v>
      </c>
      <c r="C16" s="251" t="s">
        <v>145</v>
      </c>
      <c r="D16" s="251" t="s">
        <v>286</v>
      </c>
      <c r="E16" s="250" t="s">
        <v>0</v>
      </c>
      <c r="F16" s="250"/>
      <c r="G16" s="250"/>
      <c r="H16" s="250"/>
      <c r="I16" s="250"/>
      <c r="J16" s="250"/>
      <c r="K16" s="250"/>
      <c r="L16" s="250"/>
      <c r="M16" s="250"/>
      <c r="N16" s="250"/>
      <c r="O16" s="250" t="s">
        <v>1</v>
      </c>
      <c r="P16" s="250" t="s">
        <v>15</v>
      </c>
      <c r="Q16" s="248" t="s">
        <v>149</v>
      </c>
      <c r="R16" s="253" t="s">
        <v>50</v>
      </c>
      <c r="S16" s="148"/>
    </row>
    <row r="17" spans="2:25" ht="48" customHeight="1">
      <c r="B17" s="250"/>
      <c r="C17" s="251"/>
      <c r="D17" s="251"/>
      <c r="E17" s="250" t="s">
        <v>16</v>
      </c>
      <c r="F17" s="250" t="s">
        <v>17</v>
      </c>
      <c r="G17" s="252" t="s">
        <v>18</v>
      </c>
      <c r="H17" s="252"/>
      <c r="I17" s="252" t="s">
        <v>56</v>
      </c>
      <c r="J17" s="250" t="s">
        <v>19</v>
      </c>
      <c r="K17" s="250"/>
      <c r="L17" s="250" t="s">
        <v>104</v>
      </c>
      <c r="M17" s="250" t="s">
        <v>23</v>
      </c>
      <c r="N17" s="250"/>
      <c r="O17" s="250"/>
      <c r="P17" s="250"/>
      <c r="Q17" s="248"/>
      <c r="R17" s="253"/>
      <c r="S17" s="148"/>
    </row>
    <row r="18" spans="2:25" ht="140.25">
      <c r="B18" s="250"/>
      <c r="C18" s="251"/>
      <c r="D18" s="251"/>
      <c r="E18" s="250"/>
      <c r="F18" s="250"/>
      <c r="G18" s="125" t="s">
        <v>2</v>
      </c>
      <c r="H18" s="125" t="s">
        <v>20</v>
      </c>
      <c r="I18" s="252"/>
      <c r="J18" s="124" t="s">
        <v>21</v>
      </c>
      <c r="K18" s="124" t="s">
        <v>22</v>
      </c>
      <c r="L18" s="250"/>
      <c r="M18" s="123" t="s">
        <v>24</v>
      </c>
      <c r="N18" s="123" t="s">
        <v>26</v>
      </c>
      <c r="O18" s="250"/>
      <c r="P18" s="250"/>
      <c r="Q18" s="249"/>
      <c r="R18" s="254"/>
      <c r="S18" s="149"/>
      <c r="T18" s="148"/>
      <c r="U18" s="148"/>
      <c r="V18" s="148"/>
      <c r="W18" s="148"/>
      <c r="X18" s="148"/>
    </row>
    <row r="19" spans="2:25">
      <c r="B19" s="124">
        <v>1</v>
      </c>
      <c r="C19" s="123">
        <v>2</v>
      </c>
      <c r="D19" s="123">
        <v>3</v>
      </c>
      <c r="E19" s="58">
        <v>4</v>
      </c>
      <c r="F19" s="58">
        <v>5</v>
      </c>
      <c r="G19" s="58">
        <v>6</v>
      </c>
      <c r="H19" s="58">
        <v>7</v>
      </c>
      <c r="I19" s="58">
        <v>8</v>
      </c>
      <c r="J19" s="124">
        <v>9</v>
      </c>
      <c r="K19" s="124">
        <v>10</v>
      </c>
      <c r="L19" s="124">
        <v>11</v>
      </c>
      <c r="M19" s="123">
        <v>12</v>
      </c>
      <c r="N19" s="123" t="s">
        <v>301</v>
      </c>
      <c r="O19" s="124">
        <v>14</v>
      </c>
      <c r="P19" s="164">
        <v>15</v>
      </c>
      <c r="Q19" s="12">
        <v>16</v>
      </c>
      <c r="R19" s="12">
        <v>17</v>
      </c>
      <c r="S19" s="148"/>
      <c r="T19" s="148"/>
      <c r="U19" s="148"/>
      <c r="V19" s="148"/>
      <c r="W19" s="148"/>
      <c r="X19" s="148"/>
    </row>
    <row r="20" spans="2:25" ht="31.5" customHeight="1">
      <c r="B20" s="160"/>
      <c r="C20" s="61"/>
      <c r="D20" s="173"/>
      <c r="E20" s="78"/>
      <c r="F20" s="174" t="s">
        <v>45</v>
      </c>
      <c r="G20" s="175"/>
      <c r="H20" s="176"/>
      <c r="I20" s="177"/>
      <c r="J20" s="177"/>
      <c r="K20" s="31"/>
      <c r="L20" s="6"/>
      <c r="M20" s="61"/>
      <c r="N20" s="61"/>
      <c r="O20" s="160"/>
      <c r="P20" s="63"/>
      <c r="Q20" s="160"/>
      <c r="R20" s="178"/>
      <c r="S20" s="169"/>
      <c r="T20" s="148"/>
      <c r="U20" s="148"/>
      <c r="V20" s="148"/>
      <c r="W20" s="169"/>
      <c r="X20" s="169"/>
      <c r="Y20" s="155"/>
    </row>
    <row r="21" spans="2:25" ht="20.25" customHeight="1">
      <c r="B21" s="210"/>
      <c r="C21" s="209"/>
      <c r="D21" s="173"/>
      <c r="E21" s="215"/>
      <c r="F21" s="199" t="s">
        <v>33</v>
      </c>
      <c r="G21" s="199"/>
      <c r="H21" s="199"/>
      <c r="I21" s="200"/>
      <c r="J21" s="200"/>
      <c r="K21" s="211"/>
      <c r="L21" s="185"/>
      <c r="M21" s="179"/>
      <c r="N21" s="179"/>
      <c r="O21" s="211"/>
      <c r="P21" s="211"/>
      <c r="Q21" s="211"/>
      <c r="R21" s="211"/>
      <c r="S21" s="151"/>
      <c r="T21" s="154"/>
      <c r="U21" s="154"/>
      <c r="V21" s="154"/>
      <c r="W21" s="181"/>
      <c r="X21" s="181"/>
      <c r="Y21" s="155"/>
    </row>
    <row r="22" spans="2:25" ht="18" customHeight="1">
      <c r="B22" s="210"/>
      <c r="C22" s="209"/>
      <c r="D22" s="173"/>
      <c r="E22" s="210"/>
      <c r="F22" s="207"/>
      <c r="G22" s="202"/>
      <c r="H22" s="182"/>
      <c r="I22" s="182"/>
      <c r="J22" s="197"/>
      <c r="K22" s="182"/>
      <c r="L22" s="201"/>
      <c r="M22" s="202"/>
      <c r="N22" s="208"/>
      <c r="O22" s="182"/>
      <c r="P22" s="182"/>
      <c r="Q22" s="182"/>
      <c r="R22" s="182"/>
      <c r="S22" s="151"/>
      <c r="T22" s="154"/>
      <c r="U22" s="154"/>
      <c r="V22" s="154"/>
      <c r="W22" s="181"/>
      <c r="X22" s="181"/>
      <c r="Y22" s="155"/>
    </row>
    <row r="23" spans="2:25" ht="56.25" customHeight="1">
      <c r="B23" s="210">
        <v>3</v>
      </c>
      <c r="C23" s="209" t="s">
        <v>293</v>
      </c>
      <c r="D23" s="209" t="s">
        <v>294</v>
      </c>
      <c r="E23" s="210" t="s">
        <v>297</v>
      </c>
      <c r="F23" s="182" t="s">
        <v>304</v>
      </c>
      <c r="G23" s="202" t="s">
        <v>231</v>
      </c>
      <c r="H23" s="182" t="s">
        <v>232</v>
      </c>
      <c r="I23" s="182">
        <v>330</v>
      </c>
      <c r="J23" s="197">
        <v>42840000000</v>
      </c>
      <c r="K23" s="182" t="s">
        <v>3</v>
      </c>
      <c r="L23" s="204">
        <v>1420244</v>
      </c>
      <c r="M23" s="187" t="s">
        <v>296</v>
      </c>
      <c r="N23" s="187" t="s">
        <v>285</v>
      </c>
      <c r="O23" s="182" t="s">
        <v>7</v>
      </c>
      <c r="P23" s="182" t="s">
        <v>5</v>
      </c>
      <c r="Q23" s="182"/>
      <c r="R23" s="182" t="s">
        <v>295</v>
      </c>
      <c r="S23" s="151"/>
      <c r="T23" s="154"/>
      <c r="U23" s="154"/>
      <c r="V23" s="154"/>
      <c r="W23" s="181"/>
      <c r="X23" s="181"/>
      <c r="Y23" s="155"/>
    </row>
    <row r="24" spans="2:25" s="223" customFormat="1">
      <c r="B24" s="189"/>
      <c r="C24" s="209"/>
      <c r="D24" s="209"/>
      <c r="E24" s="210"/>
      <c r="F24" s="211"/>
      <c r="G24" s="211"/>
      <c r="H24" s="211"/>
      <c r="I24" s="182"/>
      <c r="J24" s="30"/>
      <c r="K24" s="210"/>
      <c r="L24" s="6"/>
      <c r="M24" s="209"/>
      <c r="N24" s="209"/>
      <c r="O24" s="210"/>
      <c r="P24" s="210"/>
      <c r="Q24" s="210"/>
      <c r="R24" s="210"/>
      <c r="S24" s="151"/>
      <c r="T24" s="154"/>
      <c r="U24" s="154"/>
      <c r="V24" s="154"/>
      <c r="W24" s="221"/>
      <c r="X24" s="221"/>
      <c r="Y24" s="154"/>
    </row>
    <row r="25" spans="2:25" s="223" customFormat="1" ht="130.5" customHeight="1">
      <c r="B25" s="189">
        <v>20</v>
      </c>
      <c r="C25" s="209" t="s">
        <v>102</v>
      </c>
      <c r="D25" s="209" t="s">
        <v>101</v>
      </c>
      <c r="E25" s="210" t="s">
        <v>308</v>
      </c>
      <c r="F25" s="210" t="s">
        <v>305</v>
      </c>
      <c r="G25" s="210">
        <v>876</v>
      </c>
      <c r="H25" s="210" t="s">
        <v>14</v>
      </c>
      <c r="I25" s="182">
        <v>1</v>
      </c>
      <c r="J25" s="30">
        <v>42840000000</v>
      </c>
      <c r="K25" s="210" t="s">
        <v>3</v>
      </c>
      <c r="L25" s="6">
        <v>9500000</v>
      </c>
      <c r="M25" s="188" t="s">
        <v>283</v>
      </c>
      <c r="N25" s="209" t="s">
        <v>300</v>
      </c>
      <c r="O25" s="210" t="s">
        <v>7</v>
      </c>
      <c r="P25" s="210" t="s">
        <v>5</v>
      </c>
      <c r="Q25" s="210" t="s">
        <v>157</v>
      </c>
      <c r="R25" s="210" t="s">
        <v>302</v>
      </c>
      <c r="S25" s="151"/>
      <c r="T25" s="154"/>
      <c r="U25" s="154"/>
      <c r="V25" s="154"/>
      <c r="W25" s="221"/>
      <c r="X25" s="221"/>
      <c r="Y25" s="154"/>
    </row>
    <row r="26" spans="2:25" s="223" customFormat="1" ht="111" customHeight="1">
      <c r="B26" s="189">
        <v>21</v>
      </c>
      <c r="C26" s="209" t="s">
        <v>102</v>
      </c>
      <c r="D26" s="209" t="s">
        <v>101</v>
      </c>
      <c r="E26" s="210" t="s">
        <v>307</v>
      </c>
      <c r="F26" s="210" t="s">
        <v>305</v>
      </c>
      <c r="G26" s="210">
        <v>876</v>
      </c>
      <c r="H26" s="210" t="s">
        <v>14</v>
      </c>
      <c r="I26" s="182">
        <v>1</v>
      </c>
      <c r="J26" s="30">
        <v>42840000000</v>
      </c>
      <c r="K26" s="210" t="s">
        <v>3</v>
      </c>
      <c r="L26" s="6">
        <v>7000000</v>
      </c>
      <c r="M26" s="188" t="s">
        <v>283</v>
      </c>
      <c r="N26" s="209" t="s">
        <v>299</v>
      </c>
      <c r="O26" s="210" t="s">
        <v>7</v>
      </c>
      <c r="P26" s="210" t="s">
        <v>5</v>
      </c>
      <c r="Q26" s="210" t="s">
        <v>157</v>
      </c>
      <c r="R26" s="210" t="s">
        <v>302</v>
      </c>
      <c r="S26" s="151"/>
      <c r="T26" s="154"/>
      <c r="U26" s="154"/>
      <c r="V26" s="154"/>
      <c r="W26" s="221"/>
      <c r="X26" s="221"/>
      <c r="Y26" s="154"/>
    </row>
    <row r="27" spans="2:25" s="223" customFormat="1" ht="152.25" customHeight="1">
      <c r="B27" s="189">
        <v>22</v>
      </c>
      <c r="C27" s="209" t="s">
        <v>102</v>
      </c>
      <c r="D27" s="209" t="s">
        <v>101</v>
      </c>
      <c r="E27" s="210" t="s">
        <v>306</v>
      </c>
      <c r="F27" s="210" t="s">
        <v>305</v>
      </c>
      <c r="G27" s="210">
        <v>876</v>
      </c>
      <c r="H27" s="210" t="s">
        <v>14</v>
      </c>
      <c r="I27" s="210">
        <v>1</v>
      </c>
      <c r="J27" s="30">
        <v>42840000000</v>
      </c>
      <c r="K27" s="210" t="s">
        <v>3</v>
      </c>
      <c r="L27" s="6">
        <v>7000000</v>
      </c>
      <c r="M27" s="188" t="s">
        <v>283</v>
      </c>
      <c r="N27" s="209" t="s">
        <v>299</v>
      </c>
      <c r="O27" s="210" t="s">
        <v>7</v>
      </c>
      <c r="P27" s="210" t="s">
        <v>5</v>
      </c>
      <c r="Q27" s="210" t="s">
        <v>157</v>
      </c>
      <c r="R27" s="210" t="s">
        <v>302</v>
      </c>
      <c r="S27" s="151"/>
      <c r="T27" s="154"/>
      <c r="U27" s="154"/>
      <c r="V27" s="154"/>
      <c r="W27" s="221"/>
      <c r="X27" s="221"/>
      <c r="Y27" s="154"/>
    </row>
    <row r="28" spans="2:25" s="223" customFormat="1" ht="141.75" customHeight="1">
      <c r="B28" s="189">
        <v>63</v>
      </c>
      <c r="C28" s="209" t="s">
        <v>102</v>
      </c>
      <c r="D28" s="209" t="s">
        <v>101</v>
      </c>
      <c r="E28" s="210" t="s">
        <v>309</v>
      </c>
      <c r="F28" s="210" t="s">
        <v>305</v>
      </c>
      <c r="G28" s="210">
        <v>876</v>
      </c>
      <c r="H28" s="210" t="s">
        <v>14</v>
      </c>
      <c r="I28" s="210">
        <v>1</v>
      </c>
      <c r="J28" s="30">
        <v>42840000000</v>
      </c>
      <c r="K28" s="210" t="s">
        <v>3</v>
      </c>
      <c r="L28" s="6">
        <v>15000000</v>
      </c>
      <c r="M28" s="188" t="s">
        <v>283</v>
      </c>
      <c r="N28" s="209" t="s">
        <v>298</v>
      </c>
      <c r="O28" s="210" t="s">
        <v>7</v>
      </c>
      <c r="P28" s="210" t="s">
        <v>5</v>
      </c>
      <c r="Q28" s="210" t="s">
        <v>157</v>
      </c>
      <c r="R28" s="210" t="s">
        <v>302</v>
      </c>
      <c r="S28" s="151"/>
      <c r="T28" s="154"/>
      <c r="U28" s="154"/>
      <c r="V28" s="154"/>
      <c r="W28" s="221"/>
      <c r="X28" s="221"/>
      <c r="Y28" s="154"/>
    </row>
    <row r="29" spans="2:25" s="223" customFormat="1">
      <c r="B29" s="189"/>
      <c r="C29" s="209"/>
      <c r="D29" s="209"/>
      <c r="E29" s="210"/>
      <c r="F29" s="210"/>
      <c r="G29" s="210"/>
      <c r="H29" s="210"/>
      <c r="I29" s="182"/>
      <c r="J29" s="30"/>
      <c r="K29" s="210"/>
      <c r="L29" s="6"/>
      <c r="M29" s="209"/>
      <c r="N29" s="209"/>
      <c r="O29" s="210"/>
      <c r="P29" s="210"/>
      <c r="Q29" s="210"/>
      <c r="R29" s="210"/>
      <c r="S29" s="151"/>
      <c r="T29" s="154"/>
      <c r="U29" s="154"/>
      <c r="V29" s="154"/>
      <c r="W29" s="221"/>
      <c r="X29" s="221"/>
      <c r="Y29" s="154"/>
    </row>
    <row r="30" spans="2:25" s="214" customFormat="1" ht="123" customHeight="1">
      <c r="B30" s="189">
        <v>33</v>
      </c>
      <c r="C30" s="209" t="s">
        <v>102</v>
      </c>
      <c r="D30" s="209" t="s">
        <v>101</v>
      </c>
      <c r="E30" s="182" t="s">
        <v>316</v>
      </c>
      <c r="F30" s="182" t="s">
        <v>305</v>
      </c>
      <c r="G30" s="182">
        <v>876</v>
      </c>
      <c r="H30" s="182" t="s">
        <v>14</v>
      </c>
      <c r="I30" s="182">
        <v>1</v>
      </c>
      <c r="J30" s="197">
        <v>42840000000</v>
      </c>
      <c r="K30" s="182" t="s">
        <v>3</v>
      </c>
      <c r="L30" s="6">
        <v>11700000</v>
      </c>
      <c r="M30" s="188" t="s">
        <v>296</v>
      </c>
      <c r="N30" s="209" t="s">
        <v>283</v>
      </c>
      <c r="O30" s="210" t="s">
        <v>7</v>
      </c>
      <c r="P30" s="210" t="s">
        <v>5</v>
      </c>
      <c r="Q30" s="210" t="s">
        <v>157</v>
      </c>
      <c r="R30" s="210" t="s">
        <v>282</v>
      </c>
      <c r="S30" s="153"/>
      <c r="T30" s="154"/>
      <c r="U30" s="154"/>
      <c r="V30" s="154"/>
      <c r="W30" s="221"/>
      <c r="X30" s="221"/>
      <c r="Y30" s="148"/>
    </row>
    <row r="31" spans="2:25" s="214" customFormat="1" ht="123.75" customHeight="1">
      <c r="B31" s="189">
        <v>34</v>
      </c>
      <c r="C31" s="209" t="s">
        <v>102</v>
      </c>
      <c r="D31" s="209" t="s">
        <v>101</v>
      </c>
      <c r="E31" s="182" t="s">
        <v>317</v>
      </c>
      <c r="F31" s="182" t="s">
        <v>305</v>
      </c>
      <c r="G31" s="182">
        <v>876</v>
      </c>
      <c r="H31" s="182" t="s">
        <v>14</v>
      </c>
      <c r="I31" s="182">
        <v>1</v>
      </c>
      <c r="J31" s="197">
        <v>42840000000</v>
      </c>
      <c r="K31" s="182" t="s">
        <v>3</v>
      </c>
      <c r="L31" s="6">
        <v>2800000</v>
      </c>
      <c r="M31" s="188" t="s">
        <v>296</v>
      </c>
      <c r="N31" s="209" t="s">
        <v>283</v>
      </c>
      <c r="O31" s="210" t="s">
        <v>7</v>
      </c>
      <c r="P31" s="210" t="s">
        <v>5</v>
      </c>
      <c r="Q31" s="210" t="s">
        <v>157</v>
      </c>
      <c r="R31" s="210" t="s">
        <v>282</v>
      </c>
      <c r="S31" s="153"/>
      <c r="T31" s="154"/>
      <c r="U31" s="154"/>
      <c r="V31" s="154"/>
      <c r="W31" s="221"/>
      <c r="X31" s="221"/>
      <c r="Y31" s="148"/>
    </row>
    <row r="32" spans="2:25" s="214" customFormat="1" ht="21.75" customHeight="1">
      <c r="B32" s="189"/>
      <c r="C32" s="209"/>
      <c r="D32" s="209"/>
      <c r="E32" s="210"/>
      <c r="F32" s="210"/>
      <c r="G32" s="210"/>
      <c r="H32" s="210"/>
      <c r="I32" s="210"/>
      <c r="J32" s="30"/>
      <c r="K32" s="210"/>
      <c r="L32" s="6"/>
      <c r="M32" s="209"/>
      <c r="N32" s="209"/>
      <c r="O32" s="210"/>
      <c r="P32" s="210"/>
      <c r="Q32" s="210"/>
      <c r="R32" s="210"/>
      <c r="S32" s="153"/>
      <c r="T32" s="154"/>
      <c r="U32" s="154"/>
      <c r="V32" s="154"/>
      <c r="W32" s="221"/>
      <c r="X32" s="221"/>
      <c r="Y32" s="148"/>
    </row>
    <row r="33" spans="2:25" s="214" customFormat="1" ht="27" customHeight="1">
      <c r="B33" s="210"/>
      <c r="C33" s="179"/>
      <c r="D33" s="180"/>
      <c r="E33" s="216"/>
      <c r="F33" s="199" t="s">
        <v>43</v>
      </c>
      <c r="G33" s="199"/>
      <c r="H33" s="199"/>
      <c r="I33" s="200"/>
      <c r="J33" s="184"/>
      <c r="K33" s="211"/>
      <c r="L33" s="185"/>
      <c r="M33" s="179"/>
      <c r="N33" s="186"/>
      <c r="O33" s="211"/>
      <c r="P33" s="211"/>
      <c r="Q33" s="211"/>
      <c r="R33" s="211"/>
      <c r="S33" s="152"/>
      <c r="T33" s="154"/>
      <c r="U33" s="154"/>
      <c r="V33" s="154"/>
      <c r="W33" s="221"/>
      <c r="X33" s="221"/>
      <c r="Y33" s="148"/>
    </row>
    <row r="34" spans="2:25" s="214" customFormat="1" ht="12" customHeight="1">
      <c r="B34" s="210"/>
      <c r="C34" s="209"/>
      <c r="D34" s="209"/>
      <c r="E34" s="213"/>
      <c r="F34" s="189"/>
      <c r="G34" s="189"/>
      <c r="H34" s="189"/>
      <c r="I34" s="189"/>
      <c r="J34" s="30"/>
      <c r="K34" s="210"/>
      <c r="L34" s="6"/>
      <c r="M34" s="209"/>
      <c r="N34" s="183"/>
      <c r="O34" s="210"/>
      <c r="P34" s="210"/>
      <c r="Q34" s="210"/>
      <c r="R34" s="210"/>
      <c r="S34" s="203"/>
      <c r="T34" s="213"/>
      <c r="U34" s="213"/>
      <c r="V34" s="215"/>
      <c r="W34" s="221"/>
      <c r="X34" s="221"/>
      <c r="Y34" s="148"/>
    </row>
    <row r="35" spans="2:25" s="214" customFormat="1" ht="89.25" customHeight="1">
      <c r="B35" s="31">
        <v>36</v>
      </c>
      <c r="C35" s="217" t="s">
        <v>319</v>
      </c>
      <c r="D35" s="217" t="s">
        <v>320</v>
      </c>
      <c r="E35" s="217" t="s">
        <v>321</v>
      </c>
      <c r="F35" s="217" t="s">
        <v>322</v>
      </c>
      <c r="G35" s="31">
        <v>362</v>
      </c>
      <c r="H35" s="31" t="s">
        <v>225</v>
      </c>
      <c r="I35" s="31">
        <v>6</v>
      </c>
      <c r="J35" s="218">
        <v>40000000000</v>
      </c>
      <c r="K35" s="217" t="s">
        <v>3</v>
      </c>
      <c r="L35" s="219">
        <v>165200</v>
      </c>
      <c r="M35" s="220" t="s">
        <v>296</v>
      </c>
      <c r="N35" s="220" t="s">
        <v>284</v>
      </c>
      <c r="O35" s="217" t="s">
        <v>13</v>
      </c>
      <c r="P35" s="217" t="s">
        <v>12</v>
      </c>
      <c r="Q35" s="217"/>
      <c r="R35" s="81" t="s">
        <v>53</v>
      </c>
      <c r="S35" s="206"/>
      <c r="T35" s="205"/>
      <c r="U35" s="205"/>
      <c r="V35" s="205"/>
      <c r="W35" s="222"/>
      <c r="X35" s="221"/>
      <c r="Y35" s="148"/>
    </row>
    <row r="36" spans="2:25" s="214" customFormat="1" ht="18.75" customHeight="1">
      <c r="B36" s="182"/>
      <c r="C36" s="210"/>
      <c r="D36" s="210"/>
      <c r="E36" s="210"/>
      <c r="F36" s="210"/>
      <c r="G36" s="210"/>
      <c r="H36" s="210"/>
      <c r="I36" s="210"/>
      <c r="J36" s="30"/>
      <c r="K36" s="210"/>
      <c r="L36" s="6"/>
      <c r="M36" s="209"/>
      <c r="N36" s="209"/>
      <c r="O36" s="210"/>
      <c r="P36" s="210"/>
      <c r="Q36" s="210"/>
      <c r="R36" s="189"/>
      <c r="S36" s="203"/>
      <c r="T36" s="213"/>
      <c r="U36" s="213"/>
      <c r="V36" s="215"/>
      <c r="W36" s="221"/>
      <c r="X36" s="221"/>
      <c r="Y36" s="148"/>
    </row>
    <row r="37" spans="2:25" s="214" customFormat="1" ht="106.5" customHeight="1">
      <c r="B37" s="210">
        <v>30</v>
      </c>
      <c r="C37" s="210" t="s">
        <v>314</v>
      </c>
      <c r="D37" s="210" t="s">
        <v>315</v>
      </c>
      <c r="E37" s="210" t="s">
        <v>310</v>
      </c>
      <c r="F37" s="210" t="s">
        <v>312</v>
      </c>
      <c r="G37" s="210">
        <v>876</v>
      </c>
      <c r="H37" s="210" t="s">
        <v>14</v>
      </c>
      <c r="I37" s="210">
        <v>1</v>
      </c>
      <c r="J37" s="30">
        <v>40000000000</v>
      </c>
      <c r="K37" s="210" t="s">
        <v>3</v>
      </c>
      <c r="L37" s="6">
        <v>130000</v>
      </c>
      <c r="M37" s="188" t="s">
        <v>296</v>
      </c>
      <c r="N37" s="209" t="s">
        <v>283</v>
      </c>
      <c r="O37" s="210" t="s">
        <v>318</v>
      </c>
      <c r="P37" s="210" t="s">
        <v>12</v>
      </c>
      <c r="Q37" s="210" t="s">
        <v>313</v>
      </c>
      <c r="R37" s="210" t="s">
        <v>311</v>
      </c>
      <c r="S37" s="198"/>
      <c r="T37" s="154"/>
      <c r="U37" s="154"/>
      <c r="V37" s="154"/>
      <c r="W37" s="221"/>
      <c r="X37" s="222"/>
      <c r="Y37" s="148"/>
    </row>
    <row r="38" spans="2:25" s="214" customFormat="1" ht="17.25" customHeight="1">
      <c r="B38" s="210"/>
      <c r="C38" s="210"/>
      <c r="D38" s="210"/>
      <c r="E38" s="210"/>
      <c r="F38" s="210"/>
      <c r="G38" s="210"/>
      <c r="H38" s="210"/>
      <c r="I38" s="210"/>
      <c r="J38" s="30"/>
      <c r="K38" s="210"/>
      <c r="L38" s="6"/>
      <c r="M38" s="209"/>
      <c r="N38" s="209"/>
      <c r="O38" s="210"/>
      <c r="P38" s="210"/>
      <c r="Q38" s="210"/>
      <c r="R38" s="210"/>
      <c r="S38" s="198"/>
      <c r="T38" s="154"/>
      <c r="U38" s="154"/>
      <c r="V38" s="154"/>
      <c r="W38" s="221"/>
      <c r="X38" s="221"/>
      <c r="Y38" s="148"/>
    </row>
    <row r="39" spans="2:25" s="214" customFormat="1" ht="117.75" customHeight="1">
      <c r="B39" s="260" t="s">
        <v>323</v>
      </c>
      <c r="C39" s="261"/>
      <c r="D39" s="261"/>
      <c r="E39" s="261"/>
      <c r="F39" s="261"/>
      <c r="G39" s="261"/>
      <c r="H39" s="261"/>
      <c r="I39" s="261"/>
      <c r="J39" s="261"/>
      <c r="K39" s="261"/>
      <c r="L39" s="261"/>
      <c r="M39" s="261"/>
      <c r="N39" s="261"/>
      <c r="O39" s="261"/>
      <c r="P39" s="261"/>
      <c r="Q39" s="190"/>
      <c r="R39" s="210"/>
      <c r="S39" s="156"/>
      <c r="T39" s="154"/>
      <c r="U39" s="154"/>
      <c r="V39" s="154"/>
      <c r="W39" s="221"/>
      <c r="X39" s="221"/>
      <c r="Y39" s="148"/>
    </row>
    <row r="40" spans="2:25" s="214" customFormat="1" ht="24.75" customHeight="1">
      <c r="B40" s="260" t="s">
        <v>63</v>
      </c>
      <c r="C40" s="264" t="s">
        <v>145</v>
      </c>
      <c r="D40" s="264" t="s">
        <v>146</v>
      </c>
      <c r="E40" s="260" t="s">
        <v>0</v>
      </c>
      <c r="F40" s="260"/>
      <c r="G40" s="260"/>
      <c r="H40" s="260"/>
      <c r="I40" s="260"/>
      <c r="J40" s="260"/>
      <c r="K40" s="260"/>
      <c r="L40" s="260"/>
      <c r="M40" s="260"/>
      <c r="N40" s="260"/>
      <c r="O40" s="260" t="s">
        <v>1</v>
      </c>
      <c r="P40" s="260" t="s">
        <v>150</v>
      </c>
      <c r="Q40" s="265"/>
      <c r="R40" s="260" t="s">
        <v>50</v>
      </c>
      <c r="S40" s="157"/>
      <c r="T40" s="154"/>
      <c r="U40" s="154"/>
      <c r="V40" s="154"/>
      <c r="W40" s="221"/>
      <c r="X40" s="221"/>
      <c r="Y40" s="148"/>
    </row>
    <row r="41" spans="2:25" s="214" customFormat="1">
      <c r="B41" s="260"/>
      <c r="C41" s="264"/>
      <c r="D41" s="264"/>
      <c r="E41" s="260" t="s">
        <v>16</v>
      </c>
      <c r="F41" s="260" t="s">
        <v>17</v>
      </c>
      <c r="G41" s="262" t="s">
        <v>18</v>
      </c>
      <c r="H41" s="262"/>
      <c r="I41" s="262" t="s">
        <v>56</v>
      </c>
      <c r="J41" s="260" t="s">
        <v>19</v>
      </c>
      <c r="K41" s="260"/>
      <c r="L41" s="260" t="s">
        <v>104</v>
      </c>
      <c r="M41" s="260" t="s">
        <v>23</v>
      </c>
      <c r="N41" s="260"/>
      <c r="O41" s="260"/>
      <c r="P41" s="260"/>
      <c r="Q41" s="266"/>
      <c r="R41" s="260"/>
      <c r="S41" s="150"/>
      <c r="T41" s="154"/>
      <c r="U41" s="154"/>
      <c r="V41" s="154"/>
      <c r="W41" s="221"/>
      <c r="X41" s="221"/>
      <c r="Y41" s="148"/>
    </row>
    <row r="42" spans="2:25" s="214" customFormat="1" ht="150.75" customHeight="1">
      <c r="B42" s="260"/>
      <c r="C42" s="264"/>
      <c r="D42" s="264"/>
      <c r="E42" s="260"/>
      <c r="F42" s="260"/>
      <c r="G42" s="212" t="s">
        <v>2</v>
      </c>
      <c r="H42" s="212" t="s">
        <v>20</v>
      </c>
      <c r="I42" s="262"/>
      <c r="J42" s="210" t="s">
        <v>21</v>
      </c>
      <c r="K42" s="210" t="s">
        <v>22</v>
      </c>
      <c r="L42" s="260"/>
      <c r="M42" s="209" t="s">
        <v>24</v>
      </c>
      <c r="N42" s="209" t="s">
        <v>26</v>
      </c>
      <c r="O42" s="260"/>
      <c r="P42" s="260"/>
      <c r="Q42" s="267"/>
      <c r="R42" s="260"/>
      <c r="S42" s="150"/>
      <c r="T42" s="154"/>
      <c r="U42" s="154"/>
      <c r="V42" s="154"/>
      <c r="W42" s="221"/>
      <c r="X42" s="221"/>
      <c r="Y42" s="148"/>
    </row>
    <row r="43" spans="2:25" s="214" customFormat="1">
      <c r="B43" s="210">
        <v>1</v>
      </c>
      <c r="C43" s="209">
        <v>2</v>
      </c>
      <c r="D43" s="209">
        <v>3</v>
      </c>
      <c r="E43" s="210">
        <v>4</v>
      </c>
      <c r="F43" s="210">
        <v>5</v>
      </c>
      <c r="G43" s="210">
        <v>6</v>
      </c>
      <c r="H43" s="210">
        <v>7</v>
      </c>
      <c r="I43" s="210">
        <v>8</v>
      </c>
      <c r="J43" s="210">
        <v>9</v>
      </c>
      <c r="K43" s="210">
        <v>10</v>
      </c>
      <c r="L43" s="210">
        <v>11</v>
      </c>
      <c r="M43" s="209">
        <v>12</v>
      </c>
      <c r="N43" s="209">
        <v>14</v>
      </c>
      <c r="O43" s="210">
        <v>15</v>
      </c>
      <c r="P43" s="210">
        <v>16</v>
      </c>
      <c r="Q43" s="210"/>
      <c r="R43" s="210"/>
      <c r="S43" s="150"/>
      <c r="T43" s="154"/>
      <c r="U43" s="154"/>
      <c r="V43" s="154"/>
      <c r="W43" s="221"/>
      <c r="X43" s="221"/>
      <c r="Y43" s="148"/>
    </row>
    <row r="44" spans="2:25" s="214" customFormat="1" ht="64.5" customHeight="1">
      <c r="B44" s="210">
        <v>3</v>
      </c>
      <c r="C44" s="209" t="s">
        <v>293</v>
      </c>
      <c r="D44" s="209" t="s">
        <v>294</v>
      </c>
      <c r="E44" s="210" t="s">
        <v>297</v>
      </c>
      <c r="F44" s="210" t="s">
        <v>304</v>
      </c>
      <c r="G44" s="209" t="s">
        <v>231</v>
      </c>
      <c r="H44" s="210" t="s">
        <v>232</v>
      </c>
      <c r="I44" s="210">
        <v>92</v>
      </c>
      <c r="J44" s="30">
        <v>42840000000</v>
      </c>
      <c r="K44" s="210" t="s">
        <v>3</v>
      </c>
      <c r="L44" s="204">
        <v>1420244</v>
      </c>
      <c r="M44" s="187" t="s">
        <v>296</v>
      </c>
      <c r="N44" s="187" t="s">
        <v>285</v>
      </c>
      <c r="O44" s="210" t="s">
        <v>7</v>
      </c>
      <c r="P44" s="210" t="s">
        <v>5</v>
      </c>
      <c r="Q44" s="210"/>
      <c r="R44" s="210" t="s">
        <v>295</v>
      </c>
      <c r="S44" s="151"/>
      <c r="T44" s="154"/>
      <c r="U44" s="154"/>
      <c r="V44" s="154"/>
      <c r="W44" s="221"/>
      <c r="X44" s="221"/>
      <c r="Y44" s="148"/>
    </row>
    <row r="45" spans="2:25" s="214" customFormat="1" ht="15.75" customHeight="1">
      <c r="B45" s="210"/>
      <c r="C45" s="209"/>
      <c r="D45" s="209"/>
      <c r="E45" s="210"/>
      <c r="F45" s="210"/>
      <c r="G45" s="209"/>
      <c r="H45" s="210"/>
      <c r="I45" s="210"/>
      <c r="J45" s="30"/>
      <c r="K45" s="210"/>
      <c r="L45" s="6"/>
      <c r="M45" s="209"/>
      <c r="N45" s="209"/>
      <c r="O45" s="210"/>
      <c r="P45" s="210"/>
      <c r="Q45" s="210"/>
      <c r="R45" s="210"/>
      <c r="S45" s="151"/>
      <c r="T45" s="154"/>
      <c r="U45" s="154"/>
      <c r="V45" s="154"/>
      <c r="W45" s="221"/>
      <c r="X45" s="221"/>
      <c r="Y45" s="148"/>
    </row>
    <row r="46" spans="2:25" s="214" customFormat="1">
      <c r="B46" s="122"/>
      <c r="C46" s="191"/>
      <c r="D46" s="191"/>
      <c r="E46" s="122"/>
      <c r="F46" s="122"/>
      <c r="G46" s="122"/>
      <c r="H46" s="122"/>
      <c r="I46" s="122"/>
      <c r="J46" s="122"/>
      <c r="K46" s="122"/>
      <c r="L46" s="192"/>
      <c r="M46" s="191"/>
      <c r="N46" s="193"/>
      <c r="O46" s="122"/>
      <c r="P46" s="122"/>
      <c r="Q46" s="122"/>
      <c r="R46" s="122"/>
      <c r="S46" s="154"/>
      <c r="T46" s="154"/>
      <c r="U46" s="154"/>
      <c r="V46" s="154"/>
      <c r="W46" s="154"/>
      <c r="X46" s="154"/>
      <c r="Y46" s="148"/>
    </row>
    <row r="47" spans="2:25" s="214" customFormat="1">
      <c r="B47" s="122"/>
      <c r="C47" s="191"/>
      <c r="D47" s="191"/>
      <c r="E47" s="122"/>
      <c r="F47" s="122"/>
      <c r="G47" s="122"/>
      <c r="H47" s="122"/>
      <c r="I47" s="122"/>
      <c r="J47" s="122"/>
      <c r="K47" s="122"/>
      <c r="L47" s="192"/>
      <c r="M47" s="191"/>
      <c r="N47" s="193"/>
      <c r="O47" s="122"/>
      <c r="P47" s="122"/>
      <c r="Q47" s="122"/>
      <c r="R47" s="122"/>
      <c r="S47" s="154"/>
      <c r="T47" s="154"/>
      <c r="U47" s="154"/>
      <c r="V47" s="154"/>
      <c r="W47" s="154"/>
      <c r="X47" s="154"/>
      <c r="Y47" s="148"/>
    </row>
    <row r="48" spans="2:25" s="214" customFormat="1">
      <c r="B48" s="263"/>
      <c r="C48" s="263"/>
      <c r="D48" s="263"/>
      <c r="E48" s="263"/>
      <c r="F48" s="263"/>
      <c r="G48" s="263"/>
      <c r="H48" s="263"/>
      <c r="I48" s="263"/>
      <c r="J48" s="263"/>
      <c r="K48" s="263"/>
      <c r="L48" s="263"/>
      <c r="M48" s="263"/>
      <c r="N48" s="263"/>
      <c r="O48" s="263"/>
      <c r="P48" s="263"/>
      <c r="Q48" s="263"/>
      <c r="R48" s="263"/>
      <c r="S48" s="223"/>
      <c r="T48" s="223"/>
      <c r="U48" s="223"/>
      <c r="V48" s="223"/>
      <c r="W48" s="154"/>
      <c r="X48" s="154"/>
      <c r="Y48" s="148"/>
    </row>
    <row r="49" spans="2:26" s="214" customFormat="1" ht="14.25">
      <c r="B49" s="236" t="s">
        <v>325</v>
      </c>
      <c r="C49" s="236"/>
      <c r="D49" s="236"/>
      <c r="E49" s="236"/>
      <c r="F49" s="236"/>
      <c r="G49" s="236"/>
      <c r="H49" s="236"/>
      <c r="I49" s="236"/>
      <c r="J49" s="236"/>
      <c r="K49" s="236"/>
      <c r="L49" s="236"/>
      <c r="M49" s="236"/>
      <c r="N49" s="236"/>
      <c r="O49" s="236"/>
      <c r="P49" s="236"/>
      <c r="Q49" s="236"/>
      <c r="R49" s="236"/>
      <c r="S49" s="236"/>
      <c r="T49" s="223"/>
      <c r="U49" s="223"/>
      <c r="V49" s="223"/>
      <c r="W49" s="154"/>
      <c r="X49" s="154"/>
      <c r="Y49" s="148"/>
    </row>
    <row r="50" spans="2:26" s="214" customFormat="1">
      <c r="B50" s="235"/>
      <c r="C50" s="235"/>
      <c r="D50" s="235"/>
      <c r="E50" s="235"/>
      <c r="F50" s="235"/>
      <c r="G50" s="235"/>
      <c r="H50" s="235"/>
      <c r="I50" s="235"/>
      <c r="J50" s="235"/>
      <c r="K50" s="235"/>
      <c r="L50" s="235"/>
      <c r="M50" s="235"/>
      <c r="N50" s="235"/>
      <c r="O50" s="235"/>
      <c r="P50" s="235"/>
      <c r="Q50" s="235"/>
      <c r="R50" s="235"/>
      <c r="S50" s="235"/>
      <c r="T50" s="223"/>
      <c r="U50" s="223"/>
      <c r="V50" s="223"/>
      <c r="W50" s="154"/>
      <c r="X50" s="154"/>
      <c r="Y50" s="148"/>
    </row>
    <row r="51" spans="2:26" s="214" customFormat="1" ht="14.25">
      <c r="B51" s="236" t="s">
        <v>327</v>
      </c>
      <c r="C51" s="236"/>
      <c r="D51" s="236"/>
      <c r="E51" s="236"/>
      <c r="F51" s="236"/>
      <c r="G51" s="236"/>
      <c r="H51" s="236"/>
      <c r="I51" s="236"/>
      <c r="J51" s="236"/>
      <c r="K51" s="236"/>
      <c r="L51" s="236"/>
      <c r="M51" s="236"/>
      <c r="N51" s="236"/>
      <c r="O51" s="236"/>
      <c r="P51" s="236"/>
      <c r="Q51" s="236"/>
      <c r="R51" s="236"/>
      <c r="S51" s="236"/>
      <c r="T51" s="223"/>
      <c r="U51" s="223"/>
      <c r="V51" s="223"/>
      <c r="W51" s="154"/>
      <c r="X51" s="154"/>
      <c r="Y51" s="148"/>
    </row>
    <row r="52" spans="2:26" s="214" customFormat="1">
      <c r="B52" s="235"/>
      <c r="C52" s="235"/>
      <c r="D52" s="235"/>
      <c r="E52" s="235"/>
      <c r="F52" s="235"/>
      <c r="G52" s="235"/>
      <c r="H52" s="235"/>
      <c r="I52" s="235"/>
      <c r="J52" s="235"/>
      <c r="K52" s="235"/>
      <c r="L52" s="235"/>
      <c r="M52" s="235"/>
      <c r="N52" s="235"/>
      <c r="O52" s="235"/>
      <c r="P52" s="235"/>
      <c r="Q52" s="235"/>
      <c r="R52" s="235"/>
      <c r="S52" s="235"/>
      <c r="T52" s="223"/>
      <c r="U52" s="223"/>
      <c r="V52" s="223"/>
      <c r="W52" s="154"/>
      <c r="X52" s="154"/>
      <c r="Y52" s="148"/>
    </row>
    <row r="53" spans="2:26" s="214" customFormat="1">
      <c r="B53" s="235"/>
      <c r="C53" s="235"/>
      <c r="D53" s="235"/>
      <c r="E53" s="235"/>
      <c r="F53" s="235"/>
      <c r="G53" s="235"/>
      <c r="H53" s="235"/>
      <c r="I53" s="235"/>
      <c r="J53" s="235"/>
      <c r="K53" s="235"/>
      <c r="L53" s="235"/>
      <c r="M53" s="235"/>
      <c r="N53" s="235"/>
      <c r="O53" s="235"/>
      <c r="P53" s="235"/>
      <c r="Q53" s="235"/>
      <c r="R53" s="235"/>
      <c r="S53" s="235"/>
      <c r="T53" s="223"/>
      <c r="U53" s="223"/>
      <c r="V53" s="223"/>
      <c r="W53" s="154"/>
      <c r="X53" s="154"/>
      <c r="Y53" s="148"/>
    </row>
    <row r="54" spans="2:26" s="214" customFormat="1" ht="14.25">
      <c r="B54" s="236"/>
      <c r="C54" s="236"/>
      <c r="D54" s="236"/>
      <c r="E54" s="236"/>
      <c r="F54" s="236"/>
      <c r="G54" s="236"/>
      <c r="H54" s="236"/>
      <c r="I54" s="236"/>
      <c r="J54" s="236"/>
      <c r="K54" s="236"/>
      <c r="L54" s="236"/>
      <c r="M54" s="236"/>
      <c r="N54" s="236"/>
      <c r="O54" s="236"/>
      <c r="P54" s="236"/>
      <c r="Q54" s="236"/>
      <c r="R54" s="236"/>
      <c r="S54" s="236"/>
      <c r="T54" s="223"/>
      <c r="U54" s="223"/>
      <c r="V54" s="223"/>
      <c r="W54" s="154"/>
      <c r="X54" s="154"/>
      <c r="Y54" s="148"/>
    </row>
    <row r="55" spans="2:26" s="214" customFormat="1">
      <c r="B55" s="235"/>
      <c r="C55" s="235"/>
      <c r="D55" s="235"/>
      <c r="E55" s="235"/>
      <c r="F55" s="235"/>
      <c r="G55" s="235"/>
      <c r="H55" s="235"/>
      <c r="I55" s="235"/>
      <c r="J55" s="235"/>
      <c r="K55" s="235"/>
      <c r="L55" s="235"/>
      <c r="M55" s="235"/>
      <c r="N55" s="235"/>
      <c r="O55" s="235"/>
      <c r="P55" s="235"/>
      <c r="Q55" s="235"/>
      <c r="R55" s="235"/>
      <c r="S55" s="235"/>
      <c r="T55" s="223"/>
      <c r="U55" s="223"/>
      <c r="V55" s="223"/>
      <c r="W55" s="154"/>
      <c r="X55" s="154"/>
      <c r="Y55" s="148"/>
    </row>
    <row r="56" spans="2:26" s="214" customFormat="1">
      <c r="B56" s="235"/>
      <c r="C56" s="235"/>
      <c r="D56" s="235"/>
      <c r="E56" s="235"/>
      <c r="F56" s="235"/>
      <c r="G56" s="235"/>
      <c r="H56" s="235"/>
      <c r="I56" s="235"/>
      <c r="J56" s="235"/>
      <c r="K56" s="235"/>
      <c r="L56" s="235"/>
      <c r="M56" s="235"/>
      <c r="N56" s="235"/>
      <c r="O56" s="235"/>
      <c r="P56" s="235"/>
      <c r="Q56" s="235"/>
      <c r="R56" s="235"/>
      <c r="S56" s="235"/>
      <c r="T56" s="223"/>
      <c r="U56" s="223"/>
      <c r="V56" s="223"/>
      <c r="W56" s="154"/>
      <c r="X56" s="154"/>
      <c r="Y56" s="148"/>
    </row>
    <row r="57" spans="2:26" s="214" customFormat="1" ht="14.25">
      <c r="B57" s="236"/>
      <c r="C57" s="236"/>
      <c r="D57" s="236"/>
      <c r="E57" s="236"/>
      <c r="F57" s="236"/>
      <c r="G57" s="236"/>
      <c r="H57" s="236"/>
      <c r="I57" s="236"/>
      <c r="J57" s="236"/>
      <c r="K57" s="236"/>
      <c r="L57" s="236"/>
      <c r="M57" s="236"/>
      <c r="N57" s="236"/>
      <c r="O57" s="236"/>
      <c r="P57" s="236"/>
      <c r="Q57" s="236"/>
      <c r="R57" s="236"/>
      <c r="S57" s="236"/>
      <c r="T57" s="223"/>
      <c r="U57" s="223"/>
      <c r="V57" s="223"/>
      <c r="W57" s="154"/>
      <c r="X57" s="154"/>
      <c r="Y57" s="148"/>
    </row>
    <row r="58" spans="2:26" s="214" customFormat="1">
      <c r="B58" s="235"/>
      <c r="C58" s="235"/>
      <c r="D58" s="235"/>
      <c r="E58" s="235"/>
      <c r="F58" s="235"/>
      <c r="G58" s="235"/>
      <c r="H58" s="235"/>
      <c r="I58" s="235"/>
      <c r="J58" s="235"/>
      <c r="K58" s="235"/>
      <c r="L58" s="235"/>
      <c r="M58" s="235"/>
      <c r="N58" s="235"/>
      <c r="O58" s="235"/>
      <c r="P58" s="235"/>
      <c r="Q58" s="235"/>
      <c r="R58" s="235"/>
      <c r="S58" s="235"/>
      <c r="T58" s="223"/>
      <c r="U58" s="223"/>
      <c r="V58" s="223"/>
      <c r="W58" s="154"/>
      <c r="X58" s="154"/>
      <c r="Y58" s="148"/>
    </row>
    <row r="59" spans="2:26" s="214" customFormat="1">
      <c r="B59" s="235"/>
      <c r="C59" s="235"/>
      <c r="D59" s="235"/>
      <c r="E59" s="235"/>
      <c r="F59" s="235"/>
      <c r="G59" s="235"/>
      <c r="H59" s="235"/>
      <c r="I59" s="235"/>
      <c r="J59" s="235"/>
      <c r="K59" s="235"/>
      <c r="L59" s="235"/>
      <c r="M59" s="235"/>
      <c r="N59" s="235"/>
      <c r="O59" s="235"/>
      <c r="P59" s="235"/>
      <c r="Q59" s="235"/>
      <c r="R59" s="235"/>
      <c r="S59" s="235"/>
      <c r="T59" s="223"/>
      <c r="U59" s="223"/>
      <c r="V59" s="223"/>
      <c r="W59" s="154"/>
      <c r="X59" s="154"/>
      <c r="Y59" s="148"/>
    </row>
    <row r="60" spans="2:26" s="214" customFormat="1" ht="14.25">
      <c r="B60" s="236"/>
      <c r="C60" s="236"/>
      <c r="D60" s="236"/>
      <c r="E60" s="236"/>
      <c r="F60" s="236"/>
      <c r="G60" s="236"/>
      <c r="H60" s="236"/>
      <c r="I60" s="236"/>
      <c r="J60" s="236"/>
      <c r="K60" s="236"/>
      <c r="L60" s="236"/>
      <c r="M60" s="236"/>
      <c r="N60" s="236"/>
      <c r="O60" s="236"/>
      <c r="P60" s="236"/>
      <c r="Q60" s="236"/>
      <c r="R60" s="236"/>
      <c r="S60" s="236"/>
      <c r="T60" s="223"/>
      <c r="U60" s="223"/>
      <c r="V60" s="223"/>
      <c r="W60" s="154"/>
      <c r="X60" s="154"/>
      <c r="Y60" s="148"/>
    </row>
    <row r="61" spans="2:26" s="214" customFormat="1" ht="15">
      <c r="B61" s="224"/>
      <c r="C61" s="237"/>
      <c r="D61" s="238"/>
      <c r="E61" s="238"/>
      <c r="F61" s="238"/>
      <c r="G61" s="238"/>
      <c r="H61" s="238"/>
      <c r="I61" s="238"/>
      <c r="J61" s="238"/>
      <c r="K61" s="238"/>
      <c r="L61" s="238"/>
      <c r="M61" s="238"/>
      <c r="N61" s="238"/>
      <c r="O61" s="238"/>
      <c r="P61" s="238"/>
      <c r="Q61" s="238"/>
      <c r="R61" s="238"/>
      <c r="S61" s="238"/>
      <c r="T61" s="223"/>
      <c r="U61" s="223"/>
      <c r="V61" s="223"/>
      <c r="W61" s="154"/>
      <c r="X61" s="154"/>
      <c r="Y61" s="148"/>
      <c r="Z61" s="214" t="s">
        <v>158</v>
      </c>
    </row>
    <row r="62" spans="2:26" s="214" customFormat="1" ht="15">
      <c r="B62" s="225"/>
      <c r="C62" s="226"/>
      <c r="D62" s="227"/>
      <c r="E62" s="227"/>
      <c r="F62" s="227"/>
      <c r="G62" s="227"/>
      <c r="H62" s="227"/>
      <c r="I62" s="227"/>
      <c r="J62" s="227"/>
      <c r="K62" s="227"/>
      <c r="L62" s="227"/>
      <c r="M62" s="227"/>
      <c r="N62" s="227"/>
      <c r="O62" s="227"/>
      <c r="P62" s="227"/>
      <c r="Q62" s="227"/>
      <c r="R62" s="227"/>
      <c r="S62" s="227"/>
      <c r="T62" s="223"/>
      <c r="U62" s="223"/>
      <c r="V62" s="223"/>
      <c r="W62" s="154"/>
      <c r="X62" s="154"/>
      <c r="Y62" s="148"/>
    </row>
    <row r="63" spans="2:26" s="214" customFormat="1">
      <c r="B63" s="225"/>
      <c r="C63" s="228"/>
      <c r="D63" s="229"/>
      <c r="E63" s="229"/>
      <c r="F63" s="229"/>
      <c r="G63" s="229"/>
      <c r="H63" s="229"/>
      <c r="I63" s="229"/>
      <c r="J63" s="229"/>
      <c r="K63" s="229"/>
      <c r="L63" s="229"/>
      <c r="M63" s="229"/>
      <c r="N63" s="229"/>
      <c r="O63" s="229"/>
      <c r="P63" s="229"/>
      <c r="Q63" s="229"/>
      <c r="R63" s="229"/>
      <c r="S63" s="229"/>
      <c r="T63" s="223"/>
      <c r="U63" s="223"/>
      <c r="V63" s="223"/>
      <c r="W63" s="154"/>
      <c r="X63" s="154"/>
      <c r="Y63" s="148"/>
    </row>
    <row r="64" spans="2:26" s="214" customFormat="1">
      <c r="B64" s="225"/>
      <c r="C64" s="228"/>
      <c r="D64" s="228"/>
      <c r="E64" s="228"/>
      <c r="F64" s="228"/>
      <c r="G64" s="228"/>
      <c r="H64" s="228"/>
      <c r="I64" s="228"/>
      <c r="J64" s="228"/>
      <c r="K64" s="228"/>
      <c r="L64" s="228"/>
      <c r="M64" s="228"/>
      <c r="N64" s="229"/>
      <c r="O64" s="229"/>
      <c r="P64" s="229"/>
      <c r="Q64" s="229"/>
      <c r="R64" s="229"/>
      <c r="S64" s="229"/>
      <c r="T64" s="223"/>
      <c r="U64" s="223"/>
      <c r="V64" s="223"/>
      <c r="W64" s="154"/>
      <c r="X64" s="154"/>
      <c r="Y64" s="148"/>
    </row>
    <row r="65" spans="2:25" s="214" customFormat="1">
      <c r="B65" s="225"/>
      <c r="C65" s="230"/>
      <c r="D65" s="230"/>
      <c r="E65" s="230"/>
      <c r="F65" s="230"/>
      <c r="G65" s="230"/>
      <c r="H65" s="230"/>
      <c r="I65" s="230"/>
      <c r="J65" s="230"/>
      <c r="K65" s="230"/>
      <c r="L65" s="230"/>
      <c r="M65" s="230"/>
      <c r="N65" s="231"/>
      <c r="O65" s="231"/>
      <c r="P65" s="224"/>
      <c r="Q65" s="225"/>
      <c r="R65" s="225"/>
      <c r="S65" s="225"/>
      <c r="T65" s="223"/>
      <c r="U65" s="223"/>
      <c r="V65" s="223"/>
      <c r="W65" s="154"/>
      <c r="X65" s="154"/>
      <c r="Y65" s="148"/>
    </row>
    <row r="66" spans="2:25">
      <c r="B66" s="50"/>
      <c r="C66" s="50"/>
      <c r="D66" s="50"/>
      <c r="E66" s="50"/>
      <c r="F66" s="50"/>
      <c r="G66" s="50"/>
      <c r="H66" s="50"/>
      <c r="I66" s="50"/>
      <c r="J66" s="50"/>
      <c r="K66" s="50"/>
      <c r="L66" s="50"/>
      <c r="M66" s="50"/>
      <c r="N66" s="50"/>
      <c r="O66" s="50"/>
      <c r="P66" s="50"/>
      <c r="Q66" s="50"/>
      <c r="R66" s="50"/>
      <c r="S66" s="50"/>
      <c r="T66" s="158"/>
      <c r="U66" s="158"/>
      <c r="V66" s="158"/>
      <c r="W66" s="158"/>
      <c r="X66" s="158"/>
    </row>
    <row r="67" spans="2:25">
      <c r="B67" s="50"/>
      <c r="C67" s="50"/>
      <c r="D67" s="50"/>
      <c r="E67" s="50"/>
      <c r="F67" s="50"/>
      <c r="G67" s="50"/>
      <c r="H67" s="50"/>
      <c r="I67" s="50"/>
      <c r="J67" s="50"/>
      <c r="K67" s="50"/>
      <c r="L67" s="50"/>
      <c r="M67" s="50"/>
      <c r="N67" s="50"/>
      <c r="O67" s="50"/>
      <c r="P67" s="50"/>
      <c r="Q67" s="50"/>
      <c r="R67" s="50"/>
      <c r="S67" s="50"/>
      <c r="T67" s="158"/>
      <c r="U67" s="158"/>
      <c r="V67" s="158"/>
      <c r="W67" s="158"/>
      <c r="X67" s="158"/>
    </row>
    <row r="68" spans="2:25">
      <c r="B68" s="50"/>
      <c r="C68" s="50"/>
      <c r="D68" s="50"/>
      <c r="E68" s="50"/>
      <c r="F68" s="50"/>
      <c r="G68" s="50"/>
      <c r="H68" s="50"/>
      <c r="I68" s="50"/>
      <c r="J68" s="50"/>
      <c r="K68" s="50"/>
      <c r="L68" s="50"/>
      <c r="M68" s="50"/>
      <c r="N68" s="50"/>
      <c r="O68" s="50"/>
      <c r="P68" s="50"/>
      <c r="Q68" s="50"/>
      <c r="R68" s="50"/>
      <c r="S68" s="50"/>
      <c r="T68" s="158"/>
      <c r="U68" s="158"/>
      <c r="V68" s="158"/>
      <c r="W68" s="158"/>
      <c r="X68" s="158"/>
    </row>
    <row r="69" spans="2:25">
      <c r="B69" s="50"/>
      <c r="C69" s="50"/>
      <c r="D69" s="50"/>
      <c r="E69" s="50"/>
      <c r="F69" s="50"/>
      <c r="G69" s="50"/>
      <c r="H69" s="50"/>
      <c r="I69" s="50"/>
      <c r="J69" s="50"/>
      <c r="K69" s="50"/>
      <c r="L69" s="50"/>
      <c r="M69" s="50"/>
      <c r="N69" s="50"/>
      <c r="O69" s="50"/>
      <c r="P69" s="50"/>
      <c r="Q69" s="50"/>
      <c r="R69" s="50"/>
      <c r="S69" s="50"/>
      <c r="T69" s="158"/>
      <c r="U69" s="158"/>
      <c r="V69" s="158"/>
      <c r="W69" s="158"/>
      <c r="X69" s="158"/>
    </row>
    <row r="70" spans="2:25">
      <c r="B70" s="50"/>
      <c r="C70" s="50"/>
      <c r="D70" s="50"/>
      <c r="E70" s="50"/>
      <c r="F70" s="50"/>
      <c r="G70" s="50"/>
      <c r="H70" s="50"/>
      <c r="I70" s="50"/>
      <c r="J70" s="50"/>
      <c r="K70" s="50"/>
      <c r="L70" s="50"/>
      <c r="M70" s="50"/>
      <c r="N70" s="50"/>
      <c r="O70" s="50"/>
      <c r="P70" s="50"/>
      <c r="Q70" s="50"/>
      <c r="R70" s="50"/>
      <c r="S70" s="50"/>
      <c r="T70" s="158"/>
      <c r="U70" s="158"/>
      <c r="V70" s="158"/>
      <c r="W70" s="158"/>
      <c r="X70" s="158"/>
    </row>
    <row r="71" spans="2:25">
      <c r="B71" s="50"/>
      <c r="C71" s="50"/>
      <c r="D71" s="50"/>
      <c r="E71" s="50"/>
      <c r="F71" s="50"/>
      <c r="G71" s="50"/>
      <c r="H71" s="50"/>
      <c r="I71" s="50"/>
      <c r="J71" s="50"/>
      <c r="K71" s="50"/>
      <c r="L71" s="50"/>
      <c r="M71" s="50"/>
      <c r="N71" s="50"/>
      <c r="O71" s="50"/>
      <c r="P71" s="50"/>
      <c r="Q71" s="50"/>
      <c r="R71" s="50"/>
      <c r="S71" s="50"/>
      <c r="T71" s="158"/>
      <c r="U71" s="158"/>
      <c r="V71" s="158"/>
      <c r="W71" s="158"/>
      <c r="X71" s="158"/>
    </row>
    <row r="72" spans="2:25">
      <c r="B72" s="50"/>
      <c r="C72" s="50"/>
      <c r="D72" s="50"/>
      <c r="E72" s="50"/>
      <c r="F72" s="50"/>
      <c r="G72" s="50"/>
      <c r="H72" s="50"/>
      <c r="I72" s="50"/>
      <c r="J72" s="50"/>
      <c r="K72" s="50"/>
      <c r="L72" s="50"/>
      <c r="M72" s="50"/>
      <c r="N72" s="50"/>
      <c r="O72" s="50"/>
      <c r="P72" s="50"/>
      <c r="Q72" s="50"/>
      <c r="R72" s="50"/>
      <c r="S72" s="50"/>
      <c r="T72" s="158"/>
      <c r="U72" s="158"/>
      <c r="V72" s="158"/>
      <c r="W72" s="158"/>
      <c r="X72" s="158"/>
    </row>
    <row r="73" spans="2:25">
      <c r="B73" s="1"/>
      <c r="C73" s="1"/>
      <c r="D73" s="1"/>
      <c r="E73" s="1"/>
      <c r="F73" s="1"/>
      <c r="G73" s="1"/>
      <c r="H73" s="1"/>
      <c r="I73" s="1"/>
      <c r="J73" s="1"/>
      <c r="K73" s="1"/>
      <c r="L73" s="1"/>
      <c r="M73" s="1"/>
      <c r="N73" s="1"/>
      <c r="O73" s="1"/>
      <c r="P73" s="1"/>
      <c r="Q73" s="1"/>
      <c r="R73" s="1"/>
      <c r="S73" s="1"/>
    </row>
  </sheetData>
  <mergeCells count="70">
    <mergeCell ref="B48:R48"/>
    <mergeCell ref="B13:F13"/>
    <mergeCell ref="B14:F14"/>
    <mergeCell ref="B12:F12"/>
    <mergeCell ref="C40:C42"/>
    <mergeCell ref="D40:D42"/>
    <mergeCell ref="R40:R42"/>
    <mergeCell ref="B40:B42"/>
    <mergeCell ref="E41:E42"/>
    <mergeCell ref="F41:F42"/>
    <mergeCell ref="M41:N41"/>
    <mergeCell ref="Q40:Q42"/>
    <mergeCell ref="P40:P42"/>
    <mergeCell ref="J41:K41"/>
    <mergeCell ref="O40:O42"/>
    <mergeCell ref="G41:H41"/>
    <mergeCell ref="I41:I42"/>
    <mergeCell ref="E40:N40"/>
    <mergeCell ref="C16:C18"/>
    <mergeCell ref="L41:L42"/>
    <mergeCell ref="M17:N17"/>
    <mergeCell ref="O16:O18"/>
    <mergeCell ref="B39:P39"/>
    <mergeCell ref="B16:B18"/>
    <mergeCell ref="L17:L18"/>
    <mergeCell ref="F17:F18"/>
    <mergeCell ref="E17:E18"/>
    <mergeCell ref="I17:I18"/>
    <mergeCell ref="L2:R3"/>
    <mergeCell ref="E6:N6"/>
    <mergeCell ref="Q16:Q18"/>
    <mergeCell ref="P16:P18"/>
    <mergeCell ref="D16:D18"/>
    <mergeCell ref="G17:H17"/>
    <mergeCell ref="J17:K17"/>
    <mergeCell ref="E16:N16"/>
    <mergeCell ref="R16:R18"/>
    <mergeCell ref="G8:P8"/>
    <mergeCell ref="G9:P9"/>
    <mergeCell ref="G10:P10"/>
    <mergeCell ref="G11:P11"/>
    <mergeCell ref="G12:P12"/>
    <mergeCell ref="G13:P13"/>
    <mergeCell ref="G14:P14"/>
    <mergeCell ref="Q11:R11"/>
    <mergeCell ref="Q10:R10"/>
    <mergeCell ref="Q12:R12"/>
    <mergeCell ref="Q13:R13"/>
    <mergeCell ref="Q14:R14"/>
    <mergeCell ref="B54:S54"/>
    <mergeCell ref="B55:S55"/>
    <mergeCell ref="B56:S56"/>
    <mergeCell ref="B57:S57"/>
    <mergeCell ref="B58:S58"/>
    <mergeCell ref="L4:Q4"/>
    <mergeCell ref="Q8:R8"/>
    <mergeCell ref="B59:S59"/>
    <mergeCell ref="B60:S60"/>
    <mergeCell ref="C61:S61"/>
    <mergeCell ref="B49:S49"/>
    <mergeCell ref="B50:S50"/>
    <mergeCell ref="B51:S51"/>
    <mergeCell ref="B52:S52"/>
    <mergeCell ref="B53:S53"/>
    <mergeCell ref="Q15:R15"/>
    <mergeCell ref="B8:F8"/>
    <mergeCell ref="B9:F9"/>
    <mergeCell ref="B10:F10"/>
    <mergeCell ref="B11:F11"/>
    <mergeCell ref="Q9:R9"/>
  </mergeCells>
  <printOptions horizontalCentered="1"/>
  <pageMargins left="3.937007874015748E-2" right="3.937007874015748E-2" top="0" bottom="0.15748031496062992" header="0" footer="0"/>
  <pageSetup paperSize="9" scale="70" fitToHeight="4"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14"/>
  <sheetViews>
    <sheetView workbookViewId="0">
      <selection activeCell="E14" sqref="E14"/>
    </sheetView>
  </sheetViews>
  <sheetFormatPr defaultRowHeight="15"/>
  <cols>
    <col min="3" max="3" width="12.42578125" bestFit="1" customWidth="1"/>
    <col min="4" max="4" width="13.5703125" bestFit="1" customWidth="1"/>
    <col min="5" max="5" width="16.7109375" bestFit="1" customWidth="1"/>
    <col min="6" max="6" width="19.7109375" bestFit="1" customWidth="1"/>
    <col min="7" max="7" width="18.28515625" bestFit="1" customWidth="1"/>
    <col min="8" max="8" width="16.7109375" bestFit="1" customWidth="1"/>
  </cols>
  <sheetData>
    <row r="3" spans="3:15">
      <c r="C3" s="114" t="s">
        <v>287</v>
      </c>
      <c r="D3" s="114" t="s">
        <v>288</v>
      </c>
      <c r="E3" s="114" t="s">
        <v>290</v>
      </c>
      <c r="F3" s="114" t="s">
        <v>291</v>
      </c>
      <c r="G3" s="115">
        <v>0.18</v>
      </c>
      <c r="H3" s="114" t="s">
        <v>289</v>
      </c>
      <c r="I3" s="120" t="s">
        <v>292</v>
      </c>
    </row>
    <row r="4" spans="3:15">
      <c r="C4" s="116" t="e">
        <f>'2017'!#REF!</f>
        <v>#REF!</v>
      </c>
      <c r="D4" s="161" t="e">
        <f>'2017'!#REF!+'2017'!#REF!+'2017'!#REF!+'2017'!#REF!</f>
        <v>#REF!</v>
      </c>
      <c r="E4" s="161" t="e">
        <f>'2017'!#REF!+'2017'!#REF!+'2017'!#REF!+'2017'!#REF!+'2017'!#REF!+'2017'!L25+'2017'!L26+'2017'!L27</f>
        <v>#REF!</v>
      </c>
      <c r="F4" s="116" t="e">
        <f>D4-E4</f>
        <v>#REF!</v>
      </c>
      <c r="G4" s="117" t="e">
        <f>F4*18%</f>
        <v>#REF!</v>
      </c>
      <c r="H4" s="119" t="e">
        <f>C4-G4</f>
        <v>#REF!</v>
      </c>
      <c r="I4" s="121" t="e">
        <f>C4/F4</f>
        <v>#REF!</v>
      </c>
    </row>
    <row r="9" spans="3:15">
      <c r="D9" s="116" t="e">
        <f>'2017'!L21+'2017'!#REF!+'2017'!#REF!+'2017'!L43</f>
        <v>#REF!</v>
      </c>
      <c r="E9" s="170">
        <v>142195095.05000001</v>
      </c>
    </row>
    <row r="12" spans="3:15">
      <c r="C12">
        <v>26392563</v>
      </c>
    </row>
    <row r="13" spans="3:15">
      <c r="C13">
        <v>96315095</v>
      </c>
      <c r="O13" s="118"/>
    </row>
    <row r="14" spans="3:15">
      <c r="E14">
        <v>61575000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9"/>
  <sheetViews>
    <sheetView topLeftCell="A116" workbookViewId="0">
      <selection activeCell="E123" sqref="E123"/>
    </sheetView>
  </sheetViews>
  <sheetFormatPr defaultColWidth="8.85546875" defaultRowHeight="12.75"/>
  <cols>
    <col min="1" max="1" width="1.42578125" style="1" customWidth="1"/>
    <col min="2" max="2" width="5.140625" style="1" customWidth="1"/>
    <col min="3" max="3" width="7.85546875" style="1" customWidth="1"/>
    <col min="4" max="4" width="12.42578125" style="1" customWidth="1"/>
    <col min="5" max="5" width="22.85546875" style="1" customWidth="1"/>
    <col min="6" max="6" width="11.140625" style="1" customWidth="1"/>
    <col min="7" max="7" width="8.85546875" style="1"/>
    <col min="8" max="8" width="8.28515625" style="1" customWidth="1"/>
    <col min="9" max="9" width="8.5703125" style="1" customWidth="1"/>
    <col min="10" max="10" width="13.28515625" style="1" customWidth="1"/>
    <col min="11" max="11" width="7.85546875" style="1" customWidth="1"/>
    <col min="12" max="12" width="15.7109375" style="1" customWidth="1"/>
    <col min="13" max="13" width="10.140625" style="1" customWidth="1"/>
    <col min="14" max="14" width="11.5703125" style="1" customWidth="1"/>
    <col min="15" max="15" width="12.42578125" style="1" customWidth="1"/>
    <col min="16" max="16" width="7.7109375" style="1" customWidth="1"/>
    <col min="17" max="18" width="7" style="1" customWidth="1"/>
    <col min="19" max="19" width="6.5703125" style="1" customWidth="1"/>
    <col min="20" max="20" width="16" style="1" customWidth="1"/>
    <col min="21" max="21" width="0.140625" style="1" hidden="1" customWidth="1"/>
    <col min="22" max="22" width="0.42578125" style="1" hidden="1" customWidth="1"/>
    <col min="23" max="23" width="8.85546875" style="1" hidden="1" customWidth="1"/>
    <col min="24" max="24" width="8.85546875" style="1"/>
    <col min="25" max="25" width="8.140625" style="1" customWidth="1"/>
    <col min="26" max="26" width="12.28515625" style="1" bestFit="1" customWidth="1"/>
    <col min="27" max="16384" width="8.85546875" style="1"/>
  </cols>
  <sheetData>
    <row r="1" spans="2:25" ht="19.5">
      <c r="M1" s="271" t="s">
        <v>164</v>
      </c>
      <c r="N1" s="272"/>
      <c r="O1" s="272"/>
      <c r="P1" s="272"/>
      <c r="Q1" s="2"/>
      <c r="R1" s="2"/>
      <c r="S1" s="3"/>
    </row>
    <row r="2" spans="2:25">
      <c r="L2" s="273" t="s">
        <v>279</v>
      </c>
      <c r="M2" s="273"/>
      <c r="N2" s="273"/>
      <c r="O2" s="273"/>
      <c r="P2" s="273"/>
      <c r="Q2" s="273"/>
      <c r="R2" s="273"/>
      <c r="S2" s="273"/>
    </row>
    <row r="3" spans="2:25">
      <c r="L3" s="273"/>
      <c r="M3" s="273"/>
      <c r="N3" s="273"/>
      <c r="O3" s="273"/>
      <c r="P3" s="273"/>
      <c r="Q3" s="273"/>
      <c r="R3" s="273"/>
      <c r="S3" s="273"/>
    </row>
    <row r="4" spans="2:25">
      <c r="L4" s="4"/>
      <c r="M4" s="4"/>
      <c r="N4" s="4"/>
      <c r="O4" s="4"/>
      <c r="P4" s="4"/>
      <c r="Q4" s="4"/>
      <c r="R4" s="4"/>
      <c r="S4" s="4"/>
    </row>
    <row r="5" spans="2:25" ht="24">
      <c r="B5" s="17"/>
      <c r="C5" s="17"/>
      <c r="D5" s="17"/>
      <c r="E5" s="274" t="s">
        <v>154</v>
      </c>
      <c r="F5" s="275"/>
      <c r="G5" s="275"/>
      <c r="H5" s="275"/>
      <c r="I5" s="275"/>
      <c r="J5" s="275"/>
      <c r="K5" s="275"/>
      <c r="L5" s="275"/>
      <c r="M5" s="275"/>
      <c r="N5" s="275"/>
      <c r="O5" s="275"/>
      <c r="P5" s="17"/>
      <c r="Q5" s="18"/>
      <c r="R5" s="18"/>
      <c r="S5" s="19"/>
    </row>
    <row r="6" spans="2:25" ht="14.25">
      <c r="B6" s="276" t="s">
        <v>34</v>
      </c>
      <c r="C6" s="276"/>
      <c r="D6" s="276"/>
      <c r="E6" s="276"/>
      <c r="F6" s="277"/>
      <c r="G6" s="278" t="s">
        <v>48</v>
      </c>
      <c r="H6" s="278"/>
      <c r="I6" s="278"/>
      <c r="J6" s="278"/>
      <c r="K6" s="278"/>
      <c r="L6" s="278"/>
      <c r="M6" s="278"/>
      <c r="N6" s="278"/>
      <c r="O6" s="278"/>
      <c r="P6" s="278"/>
      <c r="Q6" s="278"/>
      <c r="R6" s="278"/>
      <c r="S6" s="278"/>
    </row>
    <row r="7" spans="2:25" ht="15">
      <c r="B7" s="268" t="s">
        <v>35</v>
      </c>
      <c r="C7" s="268"/>
      <c r="D7" s="268"/>
      <c r="E7" s="268"/>
      <c r="F7" s="269"/>
      <c r="G7" s="270" t="s">
        <v>41</v>
      </c>
      <c r="H7" s="270"/>
      <c r="I7" s="270"/>
      <c r="J7" s="270"/>
      <c r="K7" s="270"/>
      <c r="L7" s="270"/>
      <c r="M7" s="270"/>
      <c r="N7" s="270"/>
      <c r="O7" s="270"/>
      <c r="P7" s="270"/>
      <c r="Q7" s="270"/>
      <c r="R7" s="270"/>
      <c r="S7" s="270"/>
    </row>
    <row r="8" spans="2:25" ht="15">
      <c r="B8" s="268" t="s">
        <v>36</v>
      </c>
      <c r="C8" s="268"/>
      <c r="D8" s="268"/>
      <c r="E8" s="268"/>
      <c r="F8" s="269"/>
      <c r="G8" s="270" t="s">
        <v>42</v>
      </c>
      <c r="H8" s="270"/>
      <c r="I8" s="270"/>
      <c r="J8" s="270"/>
      <c r="K8" s="270"/>
      <c r="L8" s="270"/>
      <c r="M8" s="270"/>
      <c r="N8" s="270"/>
      <c r="O8" s="270"/>
      <c r="P8" s="270"/>
      <c r="Q8" s="270"/>
      <c r="R8" s="270"/>
      <c r="S8" s="270"/>
    </row>
    <row r="9" spans="2:25" ht="15">
      <c r="B9" s="268" t="s">
        <v>37</v>
      </c>
      <c r="C9" s="268"/>
      <c r="D9" s="268"/>
      <c r="E9" s="268"/>
      <c r="F9" s="269"/>
      <c r="G9" s="270" t="s">
        <v>47</v>
      </c>
      <c r="H9" s="270"/>
      <c r="I9" s="270"/>
      <c r="J9" s="270"/>
      <c r="K9" s="270"/>
      <c r="L9" s="270"/>
      <c r="M9" s="270"/>
      <c r="N9" s="270"/>
      <c r="O9" s="270"/>
      <c r="P9" s="270"/>
      <c r="Q9" s="270"/>
      <c r="R9" s="270"/>
      <c r="S9" s="270"/>
    </row>
    <row r="10" spans="2:25" ht="15">
      <c r="B10" s="268" t="s">
        <v>38</v>
      </c>
      <c r="C10" s="268"/>
      <c r="D10" s="268"/>
      <c r="E10" s="268"/>
      <c r="F10" s="269"/>
      <c r="G10" s="270">
        <v>7810537558</v>
      </c>
      <c r="H10" s="270"/>
      <c r="I10" s="270"/>
      <c r="J10" s="270"/>
      <c r="K10" s="270"/>
      <c r="L10" s="270"/>
      <c r="M10" s="270"/>
      <c r="N10" s="270"/>
      <c r="O10" s="270"/>
      <c r="P10" s="270"/>
      <c r="Q10" s="270"/>
      <c r="R10" s="270"/>
      <c r="S10" s="270"/>
    </row>
    <row r="11" spans="2:25" ht="15">
      <c r="B11" s="268" t="s">
        <v>39</v>
      </c>
      <c r="C11" s="268"/>
      <c r="D11" s="268"/>
      <c r="E11" s="268"/>
      <c r="F11" s="268"/>
      <c r="G11" s="270">
        <v>781001001</v>
      </c>
      <c r="H11" s="270"/>
      <c r="I11" s="270"/>
      <c r="J11" s="270"/>
      <c r="K11" s="270"/>
      <c r="L11" s="270"/>
      <c r="M11" s="270"/>
      <c r="N11" s="270"/>
      <c r="O11" s="270"/>
      <c r="P11" s="270"/>
      <c r="Q11" s="270"/>
      <c r="R11" s="270"/>
      <c r="S11" s="270"/>
    </row>
    <row r="12" spans="2:25" ht="15">
      <c r="B12" s="268" t="s">
        <v>40</v>
      </c>
      <c r="C12" s="268"/>
      <c r="D12" s="268"/>
      <c r="E12" s="268"/>
      <c r="F12" s="268"/>
      <c r="G12" s="279">
        <v>40284564000</v>
      </c>
      <c r="H12" s="279"/>
      <c r="I12" s="279"/>
      <c r="J12" s="279"/>
      <c r="K12" s="279"/>
      <c r="L12" s="279"/>
      <c r="M12" s="279"/>
      <c r="N12" s="279"/>
      <c r="O12" s="279"/>
      <c r="P12" s="279"/>
      <c r="Q12" s="279"/>
      <c r="R12" s="279"/>
      <c r="S12" s="279"/>
    </row>
    <row r="13" spans="2:25" ht="15">
      <c r="B13" s="280"/>
      <c r="C13" s="281"/>
      <c r="D13" s="281"/>
      <c r="E13" s="281"/>
      <c r="F13" s="281"/>
      <c r="G13" s="281"/>
      <c r="H13" s="281"/>
      <c r="I13" s="281"/>
      <c r="J13" s="281"/>
      <c r="K13" s="281"/>
      <c r="L13" s="281"/>
      <c r="M13" s="281"/>
      <c r="N13" s="281"/>
      <c r="O13" s="281"/>
      <c r="P13" s="281"/>
      <c r="Q13" s="281"/>
      <c r="R13" s="282"/>
      <c r="S13" s="20" t="s">
        <v>54</v>
      </c>
    </row>
    <row r="14" spans="2:25">
      <c r="B14" s="285" t="s">
        <v>63</v>
      </c>
      <c r="C14" s="285" t="s">
        <v>136</v>
      </c>
      <c r="D14" s="285" t="s">
        <v>137</v>
      </c>
      <c r="E14" s="285" t="s">
        <v>0</v>
      </c>
      <c r="F14" s="285"/>
      <c r="G14" s="285"/>
      <c r="H14" s="285"/>
      <c r="I14" s="285"/>
      <c r="J14" s="285"/>
      <c r="K14" s="285"/>
      <c r="L14" s="285"/>
      <c r="M14" s="285"/>
      <c r="N14" s="285"/>
      <c r="O14" s="285"/>
      <c r="P14" s="285" t="s">
        <v>1</v>
      </c>
      <c r="Q14" s="285" t="s">
        <v>15</v>
      </c>
      <c r="R14" s="286" t="s">
        <v>149</v>
      </c>
      <c r="S14" s="285" t="s">
        <v>50</v>
      </c>
      <c r="T14" s="7"/>
    </row>
    <row r="15" spans="2:25">
      <c r="B15" s="285"/>
      <c r="C15" s="285"/>
      <c r="D15" s="285"/>
      <c r="E15" s="285" t="s">
        <v>16</v>
      </c>
      <c r="F15" s="285" t="s">
        <v>17</v>
      </c>
      <c r="G15" s="288" t="s">
        <v>18</v>
      </c>
      <c r="H15" s="288"/>
      <c r="I15" s="288" t="s">
        <v>56</v>
      </c>
      <c r="J15" s="285" t="s">
        <v>19</v>
      </c>
      <c r="K15" s="285"/>
      <c r="L15" s="285" t="s">
        <v>104</v>
      </c>
      <c r="M15" s="285" t="s">
        <v>23</v>
      </c>
      <c r="N15" s="285"/>
      <c r="O15" s="285"/>
      <c r="P15" s="285"/>
      <c r="Q15" s="285"/>
      <c r="R15" s="286"/>
      <c r="S15" s="285"/>
      <c r="T15" s="7"/>
    </row>
    <row r="16" spans="2:25" ht="108">
      <c r="B16" s="285"/>
      <c r="C16" s="285"/>
      <c r="D16" s="285"/>
      <c r="E16" s="285"/>
      <c r="F16" s="285"/>
      <c r="G16" s="110" t="s">
        <v>2</v>
      </c>
      <c r="H16" s="110" t="s">
        <v>20</v>
      </c>
      <c r="I16" s="288"/>
      <c r="J16" s="109" t="s">
        <v>21</v>
      </c>
      <c r="K16" s="109" t="s">
        <v>22</v>
      </c>
      <c r="L16" s="285"/>
      <c r="M16" s="109" t="s">
        <v>24</v>
      </c>
      <c r="N16" s="109" t="s">
        <v>25</v>
      </c>
      <c r="O16" s="109" t="s">
        <v>26</v>
      </c>
      <c r="P16" s="285"/>
      <c r="Q16" s="285"/>
      <c r="R16" s="286"/>
      <c r="S16" s="287"/>
      <c r="T16" s="68"/>
      <c r="U16" s="7"/>
      <c r="V16" s="7"/>
      <c r="W16" s="7"/>
      <c r="X16" s="7"/>
      <c r="Y16" s="7"/>
    </row>
    <row r="17" spans="2:26">
      <c r="B17" s="107">
        <v>1</v>
      </c>
      <c r="C17" s="107">
        <v>2</v>
      </c>
      <c r="D17" s="107">
        <v>3</v>
      </c>
      <c r="E17" s="107">
        <v>4</v>
      </c>
      <c r="F17" s="107">
        <v>5</v>
      </c>
      <c r="G17" s="107">
        <v>6</v>
      </c>
      <c r="H17" s="107">
        <v>7</v>
      </c>
      <c r="I17" s="107">
        <v>8</v>
      </c>
      <c r="J17" s="107">
        <v>9</v>
      </c>
      <c r="K17" s="107">
        <v>10</v>
      </c>
      <c r="L17" s="107">
        <v>11</v>
      </c>
      <c r="M17" s="107">
        <v>12</v>
      </c>
      <c r="N17" s="107">
        <v>13</v>
      </c>
      <c r="O17" s="107">
        <v>14</v>
      </c>
      <c r="P17" s="107">
        <v>15</v>
      </c>
      <c r="Q17" s="107">
        <v>16</v>
      </c>
      <c r="R17" s="107">
        <v>17</v>
      </c>
      <c r="S17" s="108">
        <v>18</v>
      </c>
      <c r="T17" s="68"/>
      <c r="U17" s="7"/>
      <c r="V17" s="7"/>
      <c r="W17" s="7"/>
      <c r="X17" s="7"/>
      <c r="Y17" s="7"/>
    </row>
    <row r="18" spans="2:26">
      <c r="B18" s="107"/>
      <c r="C18" s="107"/>
      <c r="D18" s="107"/>
      <c r="E18" s="289" t="s">
        <v>45</v>
      </c>
      <c r="F18" s="289"/>
      <c r="G18" s="289"/>
      <c r="H18" s="289"/>
      <c r="I18" s="289"/>
      <c r="J18" s="289"/>
      <c r="K18" s="289"/>
      <c r="L18" s="8"/>
      <c r="M18" s="107"/>
      <c r="N18" s="9"/>
      <c r="O18" s="107"/>
      <c r="P18" s="107"/>
      <c r="Q18" s="107"/>
      <c r="R18" s="107"/>
      <c r="S18" s="62"/>
      <c r="T18" s="69"/>
      <c r="U18" s="7"/>
      <c r="V18" s="7"/>
      <c r="W18" s="7"/>
      <c r="X18" s="7"/>
      <c r="Y18" s="7"/>
    </row>
    <row r="19" spans="2:26">
      <c r="B19" s="107"/>
      <c r="C19" s="107"/>
      <c r="D19" s="107"/>
      <c r="E19" s="250" t="s">
        <v>44</v>
      </c>
      <c r="F19" s="250"/>
      <c r="G19" s="250"/>
      <c r="H19" s="250"/>
      <c r="I19" s="250"/>
      <c r="J19" s="107"/>
      <c r="K19" s="107"/>
      <c r="L19" s="8"/>
      <c r="M19" s="107"/>
      <c r="N19" s="9"/>
      <c r="O19" s="107"/>
      <c r="P19" s="107"/>
      <c r="Q19" s="107"/>
      <c r="R19" s="107"/>
      <c r="S19" s="62"/>
      <c r="T19" s="68"/>
      <c r="U19" s="7"/>
      <c r="V19" s="7"/>
      <c r="W19" s="7"/>
      <c r="X19" s="7"/>
      <c r="Y19" s="7"/>
    </row>
    <row r="20" spans="2:26" ht="84">
      <c r="B20" s="107">
        <v>2</v>
      </c>
      <c r="C20" s="107" t="s">
        <v>115</v>
      </c>
      <c r="D20" s="107" t="s">
        <v>114</v>
      </c>
      <c r="E20" s="107" t="s">
        <v>28</v>
      </c>
      <c r="F20" s="111" t="s">
        <v>139</v>
      </c>
      <c r="G20" s="12">
        <v>796</v>
      </c>
      <c r="H20" s="107" t="s">
        <v>113</v>
      </c>
      <c r="I20" s="107">
        <v>40</v>
      </c>
      <c r="J20" s="26">
        <v>40000000000</v>
      </c>
      <c r="K20" s="107" t="s">
        <v>3</v>
      </c>
      <c r="L20" s="8">
        <v>500000</v>
      </c>
      <c r="M20" s="107" t="s">
        <v>80</v>
      </c>
      <c r="N20" s="107" t="s">
        <v>55</v>
      </c>
      <c r="O20" s="10" t="s">
        <v>177</v>
      </c>
      <c r="P20" s="107" t="s">
        <v>4</v>
      </c>
      <c r="Q20" s="107" t="s">
        <v>5</v>
      </c>
      <c r="R20" s="107"/>
      <c r="S20" s="108" t="s">
        <v>53</v>
      </c>
      <c r="T20" s="70"/>
      <c r="U20" s="7"/>
      <c r="V20" s="7"/>
      <c r="W20" s="7"/>
      <c r="X20" s="7"/>
      <c r="Y20" s="7"/>
    </row>
    <row r="21" spans="2:26" ht="132">
      <c r="B21" s="107">
        <v>3</v>
      </c>
      <c r="C21" s="107" t="s">
        <v>115</v>
      </c>
      <c r="D21" s="107" t="s">
        <v>116</v>
      </c>
      <c r="E21" s="107" t="s">
        <v>46</v>
      </c>
      <c r="F21" s="111" t="s">
        <v>141</v>
      </c>
      <c r="G21" s="12">
        <v>796</v>
      </c>
      <c r="H21" s="107" t="s">
        <v>113</v>
      </c>
      <c r="I21" s="107">
        <v>30</v>
      </c>
      <c r="J21" s="26">
        <v>40000000000</v>
      </c>
      <c r="K21" s="107" t="s">
        <v>3</v>
      </c>
      <c r="L21" s="8">
        <v>2250000</v>
      </c>
      <c r="M21" s="107" t="s">
        <v>80</v>
      </c>
      <c r="N21" s="107" t="s">
        <v>55</v>
      </c>
      <c r="O21" s="10" t="s">
        <v>178</v>
      </c>
      <c r="P21" s="107" t="s">
        <v>4</v>
      </c>
      <c r="Q21" s="107" t="s">
        <v>5</v>
      </c>
      <c r="R21" s="107"/>
      <c r="S21" s="108" t="s">
        <v>53</v>
      </c>
      <c r="T21" s="70"/>
      <c r="U21" s="7"/>
      <c r="V21" s="7"/>
      <c r="W21" s="7"/>
      <c r="X21" s="7"/>
      <c r="Y21" s="7"/>
    </row>
    <row r="22" spans="2:26" ht="38.25">
      <c r="B22" s="107">
        <v>4</v>
      </c>
      <c r="C22" s="107" t="s">
        <v>115</v>
      </c>
      <c r="D22" s="107" t="s">
        <v>117</v>
      </c>
      <c r="E22" s="107" t="s">
        <v>105</v>
      </c>
      <c r="F22" s="109" t="s">
        <v>27</v>
      </c>
      <c r="G22" s="12">
        <v>796</v>
      </c>
      <c r="H22" s="107" t="s">
        <v>113</v>
      </c>
      <c r="I22" s="107">
        <v>86</v>
      </c>
      <c r="J22" s="26">
        <v>40000000000</v>
      </c>
      <c r="K22" s="107" t="s">
        <v>3</v>
      </c>
      <c r="L22" s="8">
        <v>3345000</v>
      </c>
      <c r="M22" s="107" t="s">
        <v>60</v>
      </c>
      <c r="N22" s="107" t="s">
        <v>60</v>
      </c>
      <c r="O22" s="10" t="s">
        <v>110</v>
      </c>
      <c r="P22" s="107" t="s">
        <v>4</v>
      </c>
      <c r="Q22" s="107" t="s">
        <v>5</v>
      </c>
      <c r="R22" s="107"/>
      <c r="S22" s="108" t="s">
        <v>53</v>
      </c>
      <c r="T22" s="82"/>
      <c r="U22" s="7"/>
      <c r="V22" s="7"/>
      <c r="W22" s="7"/>
      <c r="X22" s="7"/>
      <c r="Y22" s="7"/>
    </row>
    <row r="23" spans="2:26" ht="38.25">
      <c r="B23" s="107">
        <v>5</v>
      </c>
      <c r="C23" s="107" t="s">
        <v>115</v>
      </c>
      <c r="D23" s="107" t="s">
        <v>117</v>
      </c>
      <c r="E23" s="107" t="s">
        <v>106</v>
      </c>
      <c r="F23" s="109" t="s">
        <v>27</v>
      </c>
      <c r="G23" s="12">
        <v>796</v>
      </c>
      <c r="H23" s="107" t="s">
        <v>113</v>
      </c>
      <c r="I23" s="107">
        <v>15</v>
      </c>
      <c r="J23" s="26">
        <v>40000000000</v>
      </c>
      <c r="K23" s="107" t="s">
        <v>3</v>
      </c>
      <c r="L23" s="8">
        <v>1844000</v>
      </c>
      <c r="M23" s="107" t="s">
        <v>60</v>
      </c>
      <c r="N23" s="107" t="s">
        <v>60</v>
      </c>
      <c r="O23" s="10" t="s">
        <v>110</v>
      </c>
      <c r="P23" s="107" t="s">
        <v>4</v>
      </c>
      <c r="Q23" s="107" t="s">
        <v>5</v>
      </c>
      <c r="R23" s="107"/>
      <c r="S23" s="108" t="s">
        <v>53</v>
      </c>
      <c r="T23" s="82"/>
      <c r="U23" s="7"/>
      <c r="V23" s="7"/>
      <c r="W23" s="7"/>
      <c r="X23" s="7"/>
      <c r="Y23" s="7"/>
    </row>
    <row r="24" spans="2:26" ht="51">
      <c r="B24" s="107">
        <v>6</v>
      </c>
      <c r="C24" s="107" t="s">
        <v>115</v>
      </c>
      <c r="D24" s="107" t="s">
        <v>116</v>
      </c>
      <c r="E24" s="107" t="s">
        <v>196</v>
      </c>
      <c r="F24" s="109" t="s">
        <v>27</v>
      </c>
      <c r="G24" s="107">
        <v>839</v>
      </c>
      <c r="H24" s="107" t="s">
        <v>118</v>
      </c>
      <c r="I24" s="107">
        <v>1</v>
      </c>
      <c r="J24" s="26">
        <v>40000000000</v>
      </c>
      <c r="K24" s="107" t="s">
        <v>3</v>
      </c>
      <c r="L24" s="8">
        <v>3260000</v>
      </c>
      <c r="M24" s="107" t="s">
        <v>60</v>
      </c>
      <c r="N24" s="107" t="s">
        <v>60</v>
      </c>
      <c r="O24" s="10" t="s">
        <v>110</v>
      </c>
      <c r="P24" s="107" t="s">
        <v>4</v>
      </c>
      <c r="Q24" s="107" t="s">
        <v>5</v>
      </c>
      <c r="R24" s="107"/>
      <c r="S24" s="108" t="s">
        <v>53</v>
      </c>
      <c r="T24" s="82"/>
      <c r="U24" s="7"/>
      <c r="V24" s="7"/>
      <c r="W24" s="7"/>
      <c r="X24" s="7"/>
      <c r="Y24" s="7"/>
    </row>
    <row r="25" spans="2:26" ht="63.75">
      <c r="B25" s="107">
        <v>7</v>
      </c>
      <c r="C25" s="107" t="s">
        <v>115</v>
      </c>
      <c r="D25" s="107" t="s">
        <v>116</v>
      </c>
      <c r="E25" s="107" t="s">
        <v>107</v>
      </c>
      <c r="F25" s="109" t="s">
        <v>27</v>
      </c>
      <c r="G25" s="107">
        <v>839</v>
      </c>
      <c r="H25" s="107" t="s">
        <v>118</v>
      </c>
      <c r="I25" s="107">
        <v>1</v>
      </c>
      <c r="J25" s="26">
        <v>40000000000</v>
      </c>
      <c r="K25" s="107" t="s">
        <v>3</v>
      </c>
      <c r="L25" s="8">
        <v>5568000</v>
      </c>
      <c r="M25" s="107" t="s">
        <v>176</v>
      </c>
      <c r="N25" s="107" t="s">
        <v>176</v>
      </c>
      <c r="O25" s="10" t="s">
        <v>110</v>
      </c>
      <c r="P25" s="107" t="s">
        <v>4</v>
      </c>
      <c r="Q25" s="107" t="s">
        <v>5</v>
      </c>
      <c r="R25" s="107"/>
      <c r="S25" s="108" t="s">
        <v>53</v>
      </c>
      <c r="T25" s="82"/>
      <c r="U25" s="7"/>
      <c r="V25" s="7"/>
      <c r="W25" s="7"/>
      <c r="X25" s="7"/>
      <c r="Y25" s="7"/>
    </row>
    <row r="26" spans="2:26" ht="38.25">
      <c r="B26" s="107">
        <v>8</v>
      </c>
      <c r="C26" s="107" t="s">
        <v>115</v>
      </c>
      <c r="D26" s="107" t="s">
        <v>116</v>
      </c>
      <c r="E26" s="107" t="s">
        <v>197</v>
      </c>
      <c r="F26" s="109" t="s">
        <v>27</v>
      </c>
      <c r="G26" s="107">
        <v>839</v>
      </c>
      <c r="H26" s="107" t="s">
        <v>118</v>
      </c>
      <c r="I26" s="107">
        <v>1</v>
      </c>
      <c r="J26" s="26">
        <v>40000000000</v>
      </c>
      <c r="K26" s="107" t="s">
        <v>3</v>
      </c>
      <c r="L26" s="8">
        <v>3048000</v>
      </c>
      <c r="M26" s="107" t="s">
        <v>60</v>
      </c>
      <c r="N26" s="107" t="s">
        <v>60</v>
      </c>
      <c r="O26" s="10" t="s">
        <v>110</v>
      </c>
      <c r="P26" s="107" t="s">
        <v>4</v>
      </c>
      <c r="Q26" s="107" t="s">
        <v>5</v>
      </c>
      <c r="R26" s="107"/>
      <c r="S26" s="108" t="s">
        <v>53</v>
      </c>
      <c r="T26" s="82"/>
      <c r="U26" s="7"/>
      <c r="V26" s="7"/>
      <c r="W26" s="7"/>
      <c r="X26" s="7"/>
      <c r="Y26" s="7"/>
      <c r="Z26" s="45"/>
    </row>
    <row r="27" spans="2:26" ht="67.5">
      <c r="B27" s="107">
        <v>95</v>
      </c>
      <c r="C27" s="107" t="s">
        <v>115</v>
      </c>
      <c r="D27" s="107" t="s">
        <v>114</v>
      </c>
      <c r="E27" s="107" t="s">
        <v>28</v>
      </c>
      <c r="F27" s="49" t="s">
        <v>199</v>
      </c>
      <c r="G27" s="12">
        <v>796</v>
      </c>
      <c r="H27" s="107" t="s">
        <v>113</v>
      </c>
      <c r="I27" s="107">
        <v>47</v>
      </c>
      <c r="J27" s="26">
        <v>40000000000</v>
      </c>
      <c r="K27" s="107" t="s">
        <v>3</v>
      </c>
      <c r="L27" s="8">
        <v>599000</v>
      </c>
      <c r="M27" s="107" t="s">
        <v>60</v>
      </c>
      <c r="N27" s="107" t="s">
        <v>31</v>
      </c>
      <c r="O27" s="10" t="s">
        <v>110</v>
      </c>
      <c r="P27" s="107" t="s">
        <v>4</v>
      </c>
      <c r="Q27" s="107" t="s">
        <v>5</v>
      </c>
      <c r="R27" s="107"/>
      <c r="S27" s="108" t="s">
        <v>53</v>
      </c>
      <c r="T27" s="71"/>
      <c r="U27" s="7"/>
      <c r="V27" s="7"/>
      <c r="W27" s="7"/>
      <c r="X27" s="7"/>
      <c r="Y27" s="7"/>
      <c r="Z27" s="45"/>
    </row>
    <row r="28" spans="2:26" ht="96">
      <c r="B28" s="107">
        <v>96</v>
      </c>
      <c r="C28" s="107" t="s">
        <v>115</v>
      </c>
      <c r="D28" s="107" t="s">
        <v>116</v>
      </c>
      <c r="E28" s="107" t="s">
        <v>46</v>
      </c>
      <c r="F28" s="111" t="s">
        <v>198</v>
      </c>
      <c r="G28" s="12">
        <v>796</v>
      </c>
      <c r="H28" s="107" t="s">
        <v>113</v>
      </c>
      <c r="I28" s="107">
        <v>30</v>
      </c>
      <c r="J28" s="26">
        <v>40000000000</v>
      </c>
      <c r="K28" s="107" t="s">
        <v>3</v>
      </c>
      <c r="L28" s="8">
        <v>2101000</v>
      </c>
      <c r="M28" s="107" t="s">
        <v>60</v>
      </c>
      <c r="N28" s="107" t="s">
        <v>31</v>
      </c>
      <c r="O28" s="10" t="s">
        <v>110</v>
      </c>
      <c r="P28" s="107" t="s">
        <v>4</v>
      </c>
      <c r="Q28" s="107" t="s">
        <v>5</v>
      </c>
      <c r="R28" s="107"/>
      <c r="S28" s="108" t="s">
        <v>53</v>
      </c>
      <c r="T28" s="71"/>
      <c r="U28" s="7"/>
      <c r="V28" s="7"/>
      <c r="W28" s="7"/>
      <c r="X28" s="7"/>
      <c r="Y28" s="7"/>
      <c r="Z28" s="45"/>
    </row>
    <row r="29" spans="2:26" ht="102">
      <c r="B29" s="107">
        <v>102</v>
      </c>
      <c r="C29" s="11" t="s">
        <v>242</v>
      </c>
      <c r="D29" s="11" t="s">
        <v>243</v>
      </c>
      <c r="E29" s="11" t="s">
        <v>244</v>
      </c>
      <c r="F29" s="59" t="s">
        <v>245</v>
      </c>
      <c r="G29" s="11">
        <v>796</v>
      </c>
      <c r="H29" s="11" t="s">
        <v>113</v>
      </c>
      <c r="I29" s="11">
        <v>1</v>
      </c>
      <c r="J29" s="30">
        <v>40000000000</v>
      </c>
      <c r="K29" s="11" t="s">
        <v>3</v>
      </c>
      <c r="L29" s="6">
        <v>3800000</v>
      </c>
      <c r="M29" s="11" t="s">
        <v>195</v>
      </c>
      <c r="N29" s="11" t="s">
        <v>195</v>
      </c>
      <c r="O29" s="11" t="s">
        <v>62</v>
      </c>
      <c r="P29" s="11" t="s">
        <v>4</v>
      </c>
      <c r="Q29" s="11" t="s">
        <v>5</v>
      </c>
      <c r="R29" s="11"/>
      <c r="S29" s="63" t="s">
        <v>53</v>
      </c>
      <c r="T29" s="83"/>
      <c r="U29" s="7"/>
      <c r="V29" s="7"/>
      <c r="W29" s="7"/>
      <c r="X29" s="7"/>
      <c r="Y29" s="7"/>
      <c r="Z29" s="45"/>
    </row>
    <row r="30" spans="2:26" ht="140.25">
      <c r="B30" s="112">
        <v>103</v>
      </c>
      <c r="C30" s="112" t="s">
        <v>248</v>
      </c>
      <c r="D30" s="112" t="s">
        <v>249</v>
      </c>
      <c r="E30" s="31" t="s">
        <v>250</v>
      </c>
      <c r="F30" s="84" t="s">
        <v>251</v>
      </c>
      <c r="G30" s="31">
        <v>796</v>
      </c>
      <c r="H30" s="31" t="s">
        <v>113</v>
      </c>
      <c r="I30" s="31">
        <v>2</v>
      </c>
      <c r="J30" s="77">
        <v>40000000000</v>
      </c>
      <c r="K30" s="31" t="s">
        <v>3</v>
      </c>
      <c r="L30" s="55">
        <v>1845000</v>
      </c>
      <c r="M30" s="31" t="s">
        <v>62</v>
      </c>
      <c r="N30" s="31" t="s">
        <v>62</v>
      </c>
      <c r="O30" s="31" t="s">
        <v>226</v>
      </c>
      <c r="P30" s="31" t="s">
        <v>4</v>
      </c>
      <c r="Q30" s="31" t="s">
        <v>5</v>
      </c>
      <c r="R30" s="31"/>
      <c r="S30" s="78" t="s">
        <v>53</v>
      </c>
      <c r="T30" s="83"/>
      <c r="U30" s="7"/>
      <c r="V30" s="7"/>
      <c r="W30" s="7"/>
      <c r="X30" s="7"/>
      <c r="Y30" s="7"/>
      <c r="Z30" s="45"/>
    </row>
    <row r="31" spans="2:26" ht="102">
      <c r="B31" s="107">
        <v>104</v>
      </c>
      <c r="C31" s="112" t="s">
        <v>248</v>
      </c>
      <c r="D31" s="112" t="s">
        <v>249</v>
      </c>
      <c r="E31" s="11" t="s">
        <v>246</v>
      </c>
      <c r="F31" s="49" t="s">
        <v>247</v>
      </c>
      <c r="G31" s="11">
        <v>796</v>
      </c>
      <c r="H31" s="11" t="s">
        <v>113</v>
      </c>
      <c r="I31" s="11">
        <v>1</v>
      </c>
      <c r="J31" s="30">
        <v>40000000000</v>
      </c>
      <c r="K31" s="11" t="s">
        <v>3</v>
      </c>
      <c r="L31" s="6">
        <v>218000</v>
      </c>
      <c r="M31" s="11" t="s">
        <v>62</v>
      </c>
      <c r="N31" s="11" t="s">
        <v>62</v>
      </c>
      <c r="O31" s="31" t="s">
        <v>226</v>
      </c>
      <c r="P31" s="11" t="s">
        <v>4</v>
      </c>
      <c r="Q31" s="11" t="s">
        <v>5</v>
      </c>
      <c r="R31" s="11"/>
      <c r="S31" s="63" t="s">
        <v>53</v>
      </c>
      <c r="T31" s="83"/>
      <c r="U31" s="7"/>
      <c r="V31" s="7"/>
      <c r="W31" s="7"/>
      <c r="X31" s="7"/>
      <c r="Y31" s="7"/>
      <c r="Z31" s="45"/>
    </row>
    <row r="32" spans="2:26" ht="42">
      <c r="B32" s="112">
        <v>112</v>
      </c>
      <c r="C32" s="112" t="s">
        <v>252</v>
      </c>
      <c r="D32" s="112" t="s">
        <v>117</v>
      </c>
      <c r="E32" s="31" t="s">
        <v>253</v>
      </c>
      <c r="F32" s="80" t="s">
        <v>278</v>
      </c>
      <c r="G32" s="31">
        <v>796</v>
      </c>
      <c r="H32" s="31" t="s">
        <v>113</v>
      </c>
      <c r="I32" s="31">
        <v>3</v>
      </c>
      <c r="J32" s="77">
        <v>40000000000</v>
      </c>
      <c r="K32" s="31" t="s">
        <v>3</v>
      </c>
      <c r="L32" s="55">
        <v>949000</v>
      </c>
      <c r="M32" s="31" t="s">
        <v>62</v>
      </c>
      <c r="N32" s="31" t="s">
        <v>226</v>
      </c>
      <c r="O32" s="31" t="s">
        <v>226</v>
      </c>
      <c r="P32" s="31" t="s">
        <v>4</v>
      </c>
      <c r="Q32" s="31" t="s">
        <v>5</v>
      </c>
      <c r="R32" s="31"/>
      <c r="S32" s="78" t="s">
        <v>53</v>
      </c>
      <c r="T32" s="83"/>
      <c r="U32" s="7"/>
      <c r="V32" s="7"/>
      <c r="W32" s="7"/>
      <c r="X32" s="7"/>
      <c r="Y32" s="7"/>
      <c r="Z32" s="45"/>
    </row>
    <row r="33" spans="2:26" ht="73.5">
      <c r="B33" s="112">
        <v>113</v>
      </c>
      <c r="C33" s="112" t="s">
        <v>252</v>
      </c>
      <c r="D33" s="112" t="s">
        <v>114</v>
      </c>
      <c r="E33" s="112" t="s">
        <v>28</v>
      </c>
      <c r="F33" s="80" t="s">
        <v>199</v>
      </c>
      <c r="G33" s="40">
        <v>796</v>
      </c>
      <c r="H33" s="112" t="s">
        <v>113</v>
      </c>
      <c r="I33" s="112">
        <v>51</v>
      </c>
      <c r="J33" s="32">
        <v>40000000000</v>
      </c>
      <c r="K33" s="112" t="s">
        <v>3</v>
      </c>
      <c r="L33" s="15">
        <v>651000</v>
      </c>
      <c r="M33" s="31" t="s">
        <v>62</v>
      </c>
      <c r="N33" s="31" t="s">
        <v>226</v>
      </c>
      <c r="O33" s="31" t="s">
        <v>255</v>
      </c>
      <c r="P33" s="112" t="s">
        <v>4</v>
      </c>
      <c r="Q33" s="112" t="s">
        <v>5</v>
      </c>
      <c r="R33" s="112"/>
      <c r="S33" s="66" t="s">
        <v>53</v>
      </c>
      <c r="T33" s="83"/>
      <c r="U33" s="7"/>
      <c r="V33" s="7"/>
      <c r="W33" s="7"/>
      <c r="X33" s="7"/>
      <c r="Y33" s="7"/>
      <c r="Z33" s="45"/>
    </row>
    <row r="34" spans="2:26" ht="84">
      <c r="B34" s="112">
        <v>114</v>
      </c>
      <c r="C34" s="112" t="s">
        <v>252</v>
      </c>
      <c r="D34" s="112" t="s">
        <v>116</v>
      </c>
      <c r="E34" s="112" t="s">
        <v>46</v>
      </c>
      <c r="F34" s="80" t="s">
        <v>198</v>
      </c>
      <c r="G34" s="40">
        <v>839</v>
      </c>
      <c r="H34" s="112" t="s">
        <v>118</v>
      </c>
      <c r="I34" s="112">
        <v>22</v>
      </c>
      <c r="J34" s="32">
        <v>40000000000</v>
      </c>
      <c r="K34" s="112" t="s">
        <v>3</v>
      </c>
      <c r="L34" s="15">
        <v>1500000</v>
      </c>
      <c r="M34" s="31" t="s">
        <v>62</v>
      </c>
      <c r="N34" s="31" t="s">
        <v>226</v>
      </c>
      <c r="O34" s="31" t="s">
        <v>255</v>
      </c>
      <c r="P34" s="112" t="s">
        <v>4</v>
      </c>
      <c r="Q34" s="112" t="s">
        <v>5</v>
      </c>
      <c r="R34" s="112"/>
      <c r="S34" s="85" t="s">
        <v>53</v>
      </c>
      <c r="T34" s="86"/>
      <c r="U34" s="7"/>
      <c r="V34" s="7"/>
      <c r="W34" s="7"/>
      <c r="X34" s="7"/>
      <c r="Y34" s="7"/>
      <c r="Z34" s="45"/>
    </row>
    <row r="35" spans="2:26">
      <c r="B35" s="107"/>
      <c r="C35" s="107"/>
      <c r="D35" s="107"/>
      <c r="E35" s="107"/>
      <c r="F35" s="109"/>
      <c r="G35" s="107"/>
      <c r="H35" s="107"/>
      <c r="I35" s="107"/>
      <c r="J35" s="26"/>
      <c r="K35" s="107"/>
      <c r="L35" s="8"/>
      <c r="M35" s="112"/>
      <c r="N35" s="112"/>
      <c r="O35" s="10"/>
      <c r="P35" s="107"/>
      <c r="Q35" s="107"/>
      <c r="R35" s="107"/>
      <c r="S35" s="108"/>
      <c r="T35" s="82"/>
      <c r="U35" s="7"/>
      <c r="V35" s="7"/>
      <c r="W35" s="7"/>
      <c r="X35" s="7"/>
      <c r="Y35" s="7"/>
      <c r="Z35" s="45"/>
    </row>
    <row r="36" spans="2:26">
      <c r="B36" s="107"/>
      <c r="C36" s="107"/>
      <c r="D36" s="107"/>
      <c r="E36" s="250" t="s">
        <v>32</v>
      </c>
      <c r="F36" s="250"/>
      <c r="G36" s="250"/>
      <c r="H36" s="250"/>
      <c r="I36" s="250"/>
      <c r="J36" s="26"/>
      <c r="K36" s="107"/>
      <c r="L36" s="8"/>
      <c r="M36" s="107"/>
      <c r="N36" s="107"/>
      <c r="O36" s="107"/>
      <c r="P36" s="107"/>
      <c r="Q36" s="107"/>
      <c r="R36" s="107"/>
      <c r="S36" s="108"/>
      <c r="T36" s="82"/>
      <c r="U36" s="7"/>
      <c r="V36" s="7"/>
      <c r="W36" s="7"/>
      <c r="X36" s="7"/>
      <c r="Y36" s="7"/>
      <c r="Z36" s="45"/>
    </row>
    <row r="37" spans="2:26" ht="89.25">
      <c r="B37" s="107">
        <v>9</v>
      </c>
      <c r="C37" s="107" t="s">
        <v>112</v>
      </c>
      <c r="D37" s="107" t="s">
        <v>111</v>
      </c>
      <c r="E37" s="107" t="s">
        <v>29</v>
      </c>
      <c r="F37" s="11" t="s">
        <v>138</v>
      </c>
      <c r="G37" s="107">
        <v>876</v>
      </c>
      <c r="H37" s="107" t="s">
        <v>14</v>
      </c>
      <c r="I37" s="107">
        <v>1</v>
      </c>
      <c r="J37" s="26">
        <v>40000000000</v>
      </c>
      <c r="K37" s="107" t="s">
        <v>3</v>
      </c>
      <c r="L37" s="8">
        <v>630000</v>
      </c>
      <c r="M37" s="107" t="s">
        <v>55</v>
      </c>
      <c r="N37" s="107" t="s">
        <v>55</v>
      </c>
      <c r="O37" s="13" t="s">
        <v>92</v>
      </c>
      <c r="P37" s="107" t="s">
        <v>4</v>
      </c>
      <c r="Q37" s="107" t="s">
        <v>5</v>
      </c>
      <c r="R37" s="107"/>
      <c r="S37" s="108" t="s">
        <v>53</v>
      </c>
      <c r="T37" s="87"/>
      <c r="U37" s="7"/>
      <c r="V37" s="7"/>
      <c r="W37" s="7"/>
      <c r="X37" s="7"/>
      <c r="Y37" s="7"/>
      <c r="Z37" s="45"/>
    </row>
    <row r="38" spans="2:26" ht="38.25">
      <c r="B38" s="107">
        <v>10</v>
      </c>
      <c r="C38" s="107" t="s">
        <v>115</v>
      </c>
      <c r="D38" s="107" t="s">
        <v>121</v>
      </c>
      <c r="E38" s="107" t="s">
        <v>125</v>
      </c>
      <c r="F38" s="11" t="s">
        <v>135</v>
      </c>
      <c r="G38" s="12">
        <v>796</v>
      </c>
      <c r="H38" s="107" t="s">
        <v>113</v>
      </c>
      <c r="I38" s="107">
        <v>3</v>
      </c>
      <c r="J38" s="26">
        <v>40000000000</v>
      </c>
      <c r="K38" s="107" t="s">
        <v>3</v>
      </c>
      <c r="L38" s="6">
        <v>245000</v>
      </c>
      <c r="M38" s="11" t="s">
        <v>176</v>
      </c>
      <c r="N38" s="11" t="s">
        <v>176</v>
      </c>
      <c r="O38" s="10" t="s">
        <v>110</v>
      </c>
      <c r="P38" s="107" t="s">
        <v>4</v>
      </c>
      <c r="Q38" s="107" t="s">
        <v>5</v>
      </c>
      <c r="R38" s="107"/>
      <c r="S38" s="108" t="s">
        <v>53</v>
      </c>
      <c r="T38" s="82"/>
      <c r="U38" s="7"/>
      <c r="V38" s="7"/>
      <c r="W38" s="7"/>
      <c r="X38" s="7"/>
      <c r="Y38" s="7"/>
      <c r="Z38" s="45"/>
    </row>
    <row r="39" spans="2:26">
      <c r="B39" s="107"/>
      <c r="C39" s="107"/>
      <c r="D39" s="107"/>
      <c r="E39" s="107"/>
      <c r="F39" s="11"/>
      <c r="G39" s="12"/>
      <c r="H39" s="107"/>
      <c r="I39" s="107"/>
      <c r="J39" s="28"/>
      <c r="K39" s="107"/>
      <c r="L39" s="8"/>
      <c r="M39" s="107"/>
      <c r="N39" s="107"/>
      <c r="O39" s="10"/>
      <c r="P39" s="107"/>
      <c r="Q39" s="107"/>
      <c r="R39" s="107"/>
      <c r="S39" s="108"/>
      <c r="T39" s="82"/>
      <c r="U39" s="7"/>
      <c r="V39" s="7"/>
      <c r="W39" s="7"/>
      <c r="X39" s="7"/>
      <c r="Y39" s="7"/>
      <c r="Z39" s="45"/>
    </row>
    <row r="40" spans="2:26">
      <c r="B40" s="107"/>
      <c r="C40" s="107"/>
      <c r="D40" s="107"/>
      <c r="E40" s="250" t="s">
        <v>33</v>
      </c>
      <c r="F40" s="250"/>
      <c r="G40" s="250"/>
      <c r="H40" s="250"/>
      <c r="I40" s="250"/>
      <c r="J40" s="28"/>
      <c r="K40" s="107"/>
      <c r="L40" s="8"/>
      <c r="M40" s="107"/>
      <c r="N40" s="107"/>
      <c r="O40" s="107"/>
      <c r="P40" s="107"/>
      <c r="Q40" s="107"/>
      <c r="R40" s="107"/>
      <c r="S40" s="108"/>
      <c r="T40" s="82"/>
      <c r="U40" s="7"/>
      <c r="V40" s="7"/>
      <c r="W40" s="7"/>
      <c r="X40" s="7"/>
      <c r="Y40" s="7"/>
    </row>
    <row r="41" spans="2:26">
      <c r="B41" s="107"/>
      <c r="C41" s="107"/>
      <c r="D41" s="107"/>
      <c r="E41" s="107"/>
      <c r="F41" s="107"/>
      <c r="G41" s="107"/>
      <c r="H41" s="107"/>
      <c r="I41" s="107"/>
      <c r="J41" s="28"/>
      <c r="K41" s="107"/>
      <c r="L41" s="8"/>
      <c r="M41" s="107"/>
      <c r="N41" s="107"/>
      <c r="O41" s="107"/>
      <c r="P41" s="107"/>
      <c r="Q41" s="107"/>
      <c r="R41" s="107"/>
      <c r="S41" s="108"/>
      <c r="T41" s="82"/>
      <c r="U41" s="7"/>
      <c r="V41" s="7"/>
      <c r="W41" s="7"/>
      <c r="X41" s="7"/>
      <c r="Y41" s="7"/>
    </row>
    <row r="42" spans="2:26" ht="89.25">
      <c r="B42" s="107">
        <v>11</v>
      </c>
      <c r="C42" s="107" t="s">
        <v>64</v>
      </c>
      <c r="D42" s="107" t="s">
        <v>65</v>
      </c>
      <c r="E42" s="107" t="s">
        <v>123</v>
      </c>
      <c r="F42" s="11" t="s">
        <v>147</v>
      </c>
      <c r="G42" s="11">
        <v>876</v>
      </c>
      <c r="H42" s="107" t="s">
        <v>14</v>
      </c>
      <c r="I42" s="107">
        <v>1</v>
      </c>
      <c r="J42" s="26">
        <v>40000000000</v>
      </c>
      <c r="K42" s="107" t="s">
        <v>3</v>
      </c>
      <c r="L42" s="8">
        <v>840000</v>
      </c>
      <c r="M42" s="107" t="s">
        <v>61</v>
      </c>
      <c r="N42" s="107" t="s">
        <v>61</v>
      </c>
      <c r="O42" s="107" t="s">
        <v>62</v>
      </c>
      <c r="P42" s="107" t="s">
        <v>7</v>
      </c>
      <c r="Q42" s="107" t="s">
        <v>5</v>
      </c>
      <c r="R42" s="107"/>
      <c r="S42" s="108" t="s">
        <v>51</v>
      </c>
      <c r="T42" s="82"/>
      <c r="U42" s="7"/>
      <c r="V42" s="7"/>
      <c r="W42" s="7"/>
      <c r="X42" s="7"/>
      <c r="Y42" s="7"/>
    </row>
    <row r="43" spans="2:26" ht="63.75">
      <c r="B43" s="107">
        <v>12</v>
      </c>
      <c r="C43" s="107" t="s">
        <v>67</v>
      </c>
      <c r="D43" s="107" t="s">
        <v>68</v>
      </c>
      <c r="E43" s="107" t="s">
        <v>8</v>
      </c>
      <c r="F43" s="11" t="s">
        <v>142</v>
      </c>
      <c r="G43" s="11">
        <v>876</v>
      </c>
      <c r="H43" s="107" t="s">
        <v>14</v>
      </c>
      <c r="I43" s="107">
        <v>1</v>
      </c>
      <c r="J43" s="26">
        <v>40000000000</v>
      </c>
      <c r="K43" s="107" t="s">
        <v>3</v>
      </c>
      <c r="L43" s="8">
        <v>5780000</v>
      </c>
      <c r="M43" s="107" t="s">
        <v>61</v>
      </c>
      <c r="N43" s="107" t="s">
        <v>61</v>
      </c>
      <c r="O43" s="107" t="s">
        <v>62</v>
      </c>
      <c r="P43" s="107" t="s">
        <v>7</v>
      </c>
      <c r="Q43" s="107" t="s">
        <v>5</v>
      </c>
      <c r="R43" s="107"/>
      <c r="S43" s="108" t="s">
        <v>51</v>
      </c>
      <c r="T43" s="82"/>
      <c r="U43" s="7"/>
      <c r="V43" s="7"/>
      <c r="W43" s="7"/>
      <c r="X43" s="7"/>
      <c r="Y43" s="7"/>
    </row>
    <row r="44" spans="2:26" ht="63.75">
      <c r="B44" s="107">
        <v>13</v>
      </c>
      <c r="C44" s="107" t="s">
        <v>69</v>
      </c>
      <c r="D44" s="107" t="s">
        <v>70</v>
      </c>
      <c r="E44" s="107" t="s">
        <v>130</v>
      </c>
      <c r="F44" s="11" t="s">
        <v>161</v>
      </c>
      <c r="G44" s="11">
        <v>876</v>
      </c>
      <c r="H44" s="107" t="s">
        <v>14</v>
      </c>
      <c r="I44" s="107">
        <v>1</v>
      </c>
      <c r="J44" s="26">
        <v>40000000000</v>
      </c>
      <c r="K44" s="107" t="s">
        <v>3</v>
      </c>
      <c r="L44" s="8">
        <v>1200000</v>
      </c>
      <c r="M44" s="107" t="s">
        <v>57</v>
      </c>
      <c r="N44" s="107" t="s">
        <v>57</v>
      </c>
      <c r="O44" s="107" t="s">
        <v>62</v>
      </c>
      <c r="P44" s="107" t="s">
        <v>4</v>
      </c>
      <c r="Q44" s="107" t="s">
        <v>5</v>
      </c>
      <c r="R44" s="107"/>
      <c r="S44" s="108" t="s">
        <v>51</v>
      </c>
      <c r="T44" s="82"/>
      <c r="U44" s="7"/>
      <c r="V44" s="7"/>
      <c r="W44" s="7"/>
      <c r="X44" s="7"/>
      <c r="Y44" s="7"/>
    </row>
    <row r="45" spans="2:26" ht="25.5">
      <c r="B45" s="107">
        <v>14</v>
      </c>
      <c r="C45" s="107" t="s">
        <v>69</v>
      </c>
      <c r="D45" s="107" t="s">
        <v>72</v>
      </c>
      <c r="E45" s="107" t="s">
        <v>73</v>
      </c>
      <c r="F45" s="111" t="s">
        <v>126</v>
      </c>
      <c r="G45" s="11">
        <v>876</v>
      </c>
      <c r="H45" s="107" t="s">
        <v>14</v>
      </c>
      <c r="I45" s="107">
        <v>1</v>
      </c>
      <c r="J45" s="26">
        <v>40000000000</v>
      </c>
      <c r="K45" s="107" t="s">
        <v>3</v>
      </c>
      <c r="L45" s="8">
        <v>1067641</v>
      </c>
      <c r="M45" s="107" t="s">
        <v>57</v>
      </c>
      <c r="N45" s="107" t="s">
        <v>57</v>
      </c>
      <c r="O45" s="107" t="s">
        <v>62</v>
      </c>
      <c r="P45" s="107" t="s">
        <v>4</v>
      </c>
      <c r="Q45" s="107" t="s">
        <v>5</v>
      </c>
      <c r="R45" s="107"/>
      <c r="S45" s="108" t="s">
        <v>51</v>
      </c>
      <c r="T45" s="82"/>
      <c r="U45" s="7"/>
      <c r="V45" s="7"/>
      <c r="W45" s="7"/>
      <c r="X45" s="7"/>
      <c r="Y45" s="7"/>
    </row>
    <row r="46" spans="2:26" ht="25.5">
      <c r="B46" s="107">
        <v>15</v>
      </c>
      <c r="C46" s="107" t="s">
        <v>69</v>
      </c>
      <c r="D46" s="107" t="s">
        <v>74</v>
      </c>
      <c r="E46" s="107" t="s">
        <v>127</v>
      </c>
      <c r="F46" s="111" t="s">
        <v>126</v>
      </c>
      <c r="G46" s="11">
        <v>876</v>
      </c>
      <c r="H46" s="107" t="s">
        <v>14</v>
      </c>
      <c r="I46" s="107">
        <v>1</v>
      </c>
      <c r="J46" s="26">
        <v>40000000000</v>
      </c>
      <c r="K46" s="107" t="s">
        <v>3</v>
      </c>
      <c r="L46" s="8">
        <v>472903</v>
      </c>
      <c r="M46" s="107" t="s">
        <v>57</v>
      </c>
      <c r="N46" s="107" t="s">
        <v>57</v>
      </c>
      <c r="O46" s="107" t="s">
        <v>62</v>
      </c>
      <c r="P46" s="107" t="s">
        <v>4</v>
      </c>
      <c r="Q46" s="107" t="s">
        <v>5</v>
      </c>
      <c r="R46" s="107"/>
      <c r="S46" s="108" t="s">
        <v>51</v>
      </c>
      <c r="T46" s="82"/>
      <c r="U46" s="7"/>
      <c r="V46" s="7"/>
      <c r="W46" s="7"/>
      <c r="X46" s="7"/>
      <c r="Y46" s="7"/>
    </row>
    <row r="47" spans="2:26" ht="51">
      <c r="B47" s="107">
        <v>16</v>
      </c>
      <c r="C47" s="107" t="s">
        <v>69</v>
      </c>
      <c r="D47" s="107" t="s">
        <v>79</v>
      </c>
      <c r="E47" s="107" t="s">
        <v>160</v>
      </c>
      <c r="F47" s="109" t="s">
        <v>172</v>
      </c>
      <c r="G47" s="11">
        <v>876</v>
      </c>
      <c r="H47" s="107" t="s">
        <v>14</v>
      </c>
      <c r="I47" s="107">
        <v>1</v>
      </c>
      <c r="J47" s="26">
        <v>40000000000</v>
      </c>
      <c r="K47" s="107" t="s">
        <v>3</v>
      </c>
      <c r="L47" s="6">
        <v>156000</v>
      </c>
      <c r="M47" s="9" t="s">
        <v>57</v>
      </c>
      <c r="N47" s="107" t="s">
        <v>57</v>
      </c>
      <c r="O47" s="107" t="s">
        <v>62</v>
      </c>
      <c r="P47" s="107" t="s">
        <v>4</v>
      </c>
      <c r="Q47" s="107" t="s">
        <v>5</v>
      </c>
      <c r="R47" s="107"/>
      <c r="S47" s="108" t="s">
        <v>51</v>
      </c>
      <c r="T47" s="82"/>
      <c r="U47" s="7"/>
      <c r="V47" s="7"/>
      <c r="W47" s="7"/>
      <c r="X47" s="7"/>
      <c r="Y47" s="7"/>
    </row>
    <row r="48" spans="2:26" ht="24">
      <c r="B48" s="107">
        <v>17</v>
      </c>
      <c r="C48" s="107" t="s">
        <v>69</v>
      </c>
      <c r="D48" s="107" t="s">
        <v>75</v>
      </c>
      <c r="E48" s="107" t="s">
        <v>128</v>
      </c>
      <c r="F48" s="111" t="s">
        <v>126</v>
      </c>
      <c r="G48" s="11">
        <v>625</v>
      </c>
      <c r="H48" s="107" t="s">
        <v>122</v>
      </c>
      <c r="I48" s="107">
        <v>17</v>
      </c>
      <c r="J48" s="26">
        <v>40000000000</v>
      </c>
      <c r="K48" s="107" t="s">
        <v>3</v>
      </c>
      <c r="L48" s="6">
        <v>420000</v>
      </c>
      <c r="M48" s="107" t="s">
        <v>57</v>
      </c>
      <c r="N48" s="107" t="s">
        <v>58</v>
      </c>
      <c r="O48" s="107" t="s">
        <v>62</v>
      </c>
      <c r="P48" s="107" t="s">
        <v>4</v>
      </c>
      <c r="Q48" s="107" t="s">
        <v>5</v>
      </c>
      <c r="R48" s="107"/>
      <c r="S48" s="108" t="s">
        <v>51</v>
      </c>
      <c r="T48" s="82"/>
      <c r="U48" s="7"/>
      <c r="V48" s="7"/>
      <c r="W48" s="7"/>
      <c r="X48" s="7"/>
      <c r="Y48" s="7"/>
    </row>
    <row r="49" spans="2:25" ht="38.25">
      <c r="B49" s="107">
        <v>18</v>
      </c>
      <c r="C49" s="107" t="s">
        <v>77</v>
      </c>
      <c r="D49" s="107" t="s">
        <v>78</v>
      </c>
      <c r="E49" s="107" t="s">
        <v>76</v>
      </c>
      <c r="F49" s="111" t="s">
        <v>152</v>
      </c>
      <c r="G49" s="11">
        <v>876</v>
      </c>
      <c r="H49" s="107" t="s">
        <v>14</v>
      </c>
      <c r="I49" s="107">
        <v>1</v>
      </c>
      <c r="J49" s="26">
        <v>40000000000</v>
      </c>
      <c r="K49" s="107" t="s">
        <v>3</v>
      </c>
      <c r="L49" s="6">
        <v>500000</v>
      </c>
      <c r="M49" s="107" t="s">
        <v>58</v>
      </c>
      <c r="N49" s="107" t="s">
        <v>80</v>
      </c>
      <c r="O49" s="107" t="s">
        <v>31</v>
      </c>
      <c r="P49" s="107" t="s">
        <v>4</v>
      </c>
      <c r="Q49" s="107" t="s">
        <v>12</v>
      </c>
      <c r="R49" s="107" t="s">
        <v>156</v>
      </c>
      <c r="S49" s="108" t="s">
        <v>51</v>
      </c>
      <c r="T49" s="87"/>
      <c r="U49" s="7"/>
      <c r="V49" s="7"/>
      <c r="W49" s="7"/>
      <c r="X49" s="7"/>
      <c r="Y49" s="7"/>
    </row>
    <row r="50" spans="2:25" ht="36">
      <c r="B50" s="107">
        <v>19</v>
      </c>
      <c r="C50" s="107" t="s">
        <v>82</v>
      </c>
      <c r="D50" s="107" t="s">
        <v>83</v>
      </c>
      <c r="E50" s="107" t="s">
        <v>81</v>
      </c>
      <c r="F50" s="109" t="s">
        <v>143</v>
      </c>
      <c r="G50" s="11">
        <v>876</v>
      </c>
      <c r="H50" s="107" t="s">
        <v>14</v>
      </c>
      <c r="I50" s="107">
        <v>1</v>
      </c>
      <c r="J50" s="26">
        <v>40000000000</v>
      </c>
      <c r="K50" s="107" t="s">
        <v>3</v>
      </c>
      <c r="L50" s="6">
        <v>350000</v>
      </c>
      <c r="M50" s="107" t="s">
        <v>80</v>
      </c>
      <c r="N50" s="107" t="s">
        <v>80</v>
      </c>
      <c r="O50" s="107" t="s">
        <v>31</v>
      </c>
      <c r="P50" s="107" t="s">
        <v>4</v>
      </c>
      <c r="Q50" s="107" t="s">
        <v>5</v>
      </c>
      <c r="R50" s="107"/>
      <c r="S50" s="108" t="s">
        <v>51</v>
      </c>
      <c r="T50" s="82"/>
      <c r="U50" s="7"/>
      <c r="V50" s="7"/>
      <c r="W50" s="7"/>
      <c r="X50" s="7"/>
      <c r="Y50" s="7"/>
    </row>
    <row r="51" spans="2:25" ht="84">
      <c r="B51" s="107">
        <v>20</v>
      </c>
      <c r="C51" s="107" t="s">
        <v>84</v>
      </c>
      <c r="D51" s="107" t="s">
        <v>85</v>
      </c>
      <c r="E51" s="107" t="s">
        <v>124</v>
      </c>
      <c r="F51" s="109" t="s">
        <v>148</v>
      </c>
      <c r="G51" s="11">
        <v>796</v>
      </c>
      <c r="H51" s="107" t="s">
        <v>6</v>
      </c>
      <c r="I51" s="107">
        <v>78</v>
      </c>
      <c r="J51" s="26">
        <v>40000000000</v>
      </c>
      <c r="K51" s="107" t="s">
        <v>3</v>
      </c>
      <c r="L51" s="6">
        <v>1320000</v>
      </c>
      <c r="M51" s="107" t="s">
        <v>80</v>
      </c>
      <c r="N51" s="107" t="s">
        <v>55</v>
      </c>
      <c r="O51" s="107" t="s">
        <v>60</v>
      </c>
      <c r="P51" s="107" t="s">
        <v>7</v>
      </c>
      <c r="Q51" s="107" t="s">
        <v>5</v>
      </c>
      <c r="R51" s="107"/>
      <c r="S51" s="108" t="s">
        <v>51</v>
      </c>
      <c r="T51" s="82"/>
      <c r="U51" s="7"/>
      <c r="V51" s="7"/>
      <c r="W51" s="7"/>
      <c r="X51" s="7"/>
      <c r="Y51" s="7"/>
    </row>
    <row r="52" spans="2:25" ht="51">
      <c r="B52" s="107">
        <v>21</v>
      </c>
      <c r="C52" s="107" t="s">
        <v>88</v>
      </c>
      <c r="D52" s="107" t="s">
        <v>89</v>
      </c>
      <c r="E52" s="107" t="s">
        <v>90</v>
      </c>
      <c r="F52" s="109" t="s">
        <v>153</v>
      </c>
      <c r="G52" s="14">
        <v>0.55000000000000004</v>
      </c>
      <c r="H52" s="107" t="s">
        <v>86</v>
      </c>
      <c r="I52" s="107">
        <v>300</v>
      </c>
      <c r="J52" s="26">
        <v>40000000000</v>
      </c>
      <c r="K52" s="107" t="s">
        <v>3</v>
      </c>
      <c r="L52" s="6">
        <v>1400000</v>
      </c>
      <c r="M52" s="107" t="s">
        <v>55</v>
      </c>
      <c r="N52" s="107" t="s">
        <v>55</v>
      </c>
      <c r="O52" s="107" t="s">
        <v>60</v>
      </c>
      <c r="P52" s="107" t="s">
        <v>7</v>
      </c>
      <c r="Q52" s="107" t="s">
        <v>5</v>
      </c>
      <c r="R52" s="107"/>
      <c r="S52" s="108" t="s">
        <v>51</v>
      </c>
      <c r="T52" s="82"/>
      <c r="U52" s="7"/>
      <c r="V52" s="7"/>
      <c r="W52" s="7"/>
      <c r="X52" s="7"/>
      <c r="Y52" s="7"/>
    </row>
    <row r="53" spans="2:25" ht="51">
      <c r="B53" s="107">
        <v>23</v>
      </c>
      <c r="C53" s="107" t="s">
        <v>77</v>
      </c>
      <c r="D53" s="107" t="s">
        <v>93</v>
      </c>
      <c r="E53" s="107" t="s">
        <v>91</v>
      </c>
      <c r="F53" s="111" t="s">
        <v>131</v>
      </c>
      <c r="G53" s="11">
        <v>876</v>
      </c>
      <c r="H53" s="107" t="s">
        <v>14</v>
      </c>
      <c r="I53" s="107">
        <v>1</v>
      </c>
      <c r="J53" s="26">
        <v>40000000000</v>
      </c>
      <c r="K53" s="107" t="s">
        <v>3</v>
      </c>
      <c r="L53" s="6">
        <v>9753036</v>
      </c>
      <c r="M53" s="107" t="s">
        <v>55</v>
      </c>
      <c r="N53" s="107" t="s">
        <v>71</v>
      </c>
      <c r="O53" s="107" t="s">
        <v>92</v>
      </c>
      <c r="P53" s="107" t="s">
        <v>7</v>
      </c>
      <c r="Q53" s="107" t="s">
        <v>5</v>
      </c>
      <c r="R53" s="107" t="s">
        <v>156</v>
      </c>
      <c r="S53" s="108" t="s">
        <v>51</v>
      </c>
      <c r="T53" s="87"/>
      <c r="U53" s="7"/>
      <c r="V53" s="7"/>
      <c r="W53" s="7"/>
      <c r="X53" s="7"/>
      <c r="Y53" s="7"/>
    </row>
    <row r="54" spans="2:25" ht="102">
      <c r="B54" s="107">
        <v>24</v>
      </c>
      <c r="C54" s="107" t="s">
        <v>77</v>
      </c>
      <c r="D54" s="107" t="s">
        <v>94</v>
      </c>
      <c r="E54" s="107" t="s">
        <v>234</v>
      </c>
      <c r="F54" s="111" t="s">
        <v>144</v>
      </c>
      <c r="G54" s="11">
        <v>362</v>
      </c>
      <c r="H54" s="11" t="s">
        <v>225</v>
      </c>
      <c r="I54" s="11">
        <v>12</v>
      </c>
      <c r="J54" s="30">
        <v>40000000000</v>
      </c>
      <c r="K54" s="11" t="s">
        <v>3</v>
      </c>
      <c r="L54" s="6">
        <v>292300</v>
      </c>
      <c r="M54" s="107" t="s">
        <v>195</v>
      </c>
      <c r="N54" s="107" t="s">
        <v>62</v>
      </c>
      <c r="O54" s="107" t="s">
        <v>95</v>
      </c>
      <c r="P54" s="107" t="s">
        <v>7</v>
      </c>
      <c r="Q54" s="107" t="s">
        <v>5</v>
      </c>
      <c r="R54" s="107" t="s">
        <v>156</v>
      </c>
      <c r="S54" s="108" t="s">
        <v>51</v>
      </c>
      <c r="T54" s="87"/>
      <c r="U54" s="7"/>
      <c r="V54" s="7"/>
      <c r="W54" s="7"/>
      <c r="X54" s="7"/>
      <c r="Y54" s="7"/>
    </row>
    <row r="55" spans="2:25" ht="102">
      <c r="B55" s="11">
        <v>83</v>
      </c>
      <c r="C55" s="11" t="s">
        <v>64</v>
      </c>
      <c r="D55" s="11" t="s">
        <v>65</v>
      </c>
      <c r="E55" s="11" t="s">
        <v>167</v>
      </c>
      <c r="F55" s="111" t="s">
        <v>168</v>
      </c>
      <c r="G55" s="11">
        <v>876</v>
      </c>
      <c r="H55" s="11" t="s">
        <v>14</v>
      </c>
      <c r="I55" s="11">
        <v>1</v>
      </c>
      <c r="J55" s="30">
        <v>40000000000</v>
      </c>
      <c r="K55" s="11" t="s">
        <v>3</v>
      </c>
      <c r="L55" s="6">
        <v>196000</v>
      </c>
      <c r="M55" s="11" t="s">
        <v>61</v>
      </c>
      <c r="N55" s="11" t="s">
        <v>57</v>
      </c>
      <c r="O55" s="11" t="s">
        <v>62</v>
      </c>
      <c r="P55" s="11" t="s">
        <v>7</v>
      </c>
      <c r="Q55" s="11" t="s">
        <v>5</v>
      </c>
      <c r="R55" s="11"/>
      <c r="S55" s="108" t="s">
        <v>51</v>
      </c>
      <c r="T55" s="88"/>
      <c r="U55" s="7"/>
      <c r="V55" s="7"/>
      <c r="W55" s="7"/>
      <c r="X55" s="7"/>
      <c r="Y55" s="7"/>
    </row>
    <row r="56" spans="2:25" ht="89.25">
      <c r="B56" s="11">
        <v>89</v>
      </c>
      <c r="C56" s="107" t="s">
        <v>64</v>
      </c>
      <c r="D56" s="107" t="s">
        <v>65</v>
      </c>
      <c r="E56" s="107" t="s">
        <v>123</v>
      </c>
      <c r="F56" s="11" t="s">
        <v>147</v>
      </c>
      <c r="G56" s="11">
        <v>876</v>
      </c>
      <c r="H56" s="107" t="s">
        <v>14</v>
      </c>
      <c r="I56" s="107">
        <v>1</v>
      </c>
      <c r="J56" s="26">
        <v>40000000000</v>
      </c>
      <c r="K56" s="107" t="s">
        <v>3</v>
      </c>
      <c r="L56" s="8">
        <v>840000</v>
      </c>
      <c r="M56" s="107" t="s">
        <v>71</v>
      </c>
      <c r="N56" s="107" t="s">
        <v>176</v>
      </c>
      <c r="O56" s="107" t="s">
        <v>185</v>
      </c>
      <c r="P56" s="107" t="s">
        <v>7</v>
      </c>
      <c r="Q56" s="107" t="s">
        <v>5</v>
      </c>
      <c r="R56" s="107"/>
      <c r="S56" s="108" t="s">
        <v>51</v>
      </c>
      <c r="T56" s="88"/>
      <c r="U56" s="7"/>
      <c r="V56" s="7"/>
      <c r="W56" s="7"/>
      <c r="X56" s="7"/>
      <c r="Y56" s="7"/>
    </row>
    <row r="57" spans="2:25" ht="96">
      <c r="B57" s="11">
        <v>99</v>
      </c>
      <c r="C57" s="11" t="s">
        <v>228</v>
      </c>
      <c r="D57" s="11" t="s">
        <v>229</v>
      </c>
      <c r="E57" s="11" t="s">
        <v>230</v>
      </c>
      <c r="F57" s="111" t="s">
        <v>233</v>
      </c>
      <c r="G57" s="61" t="s">
        <v>231</v>
      </c>
      <c r="H57" s="11" t="s">
        <v>232</v>
      </c>
      <c r="I57" s="11">
        <v>244.2</v>
      </c>
      <c r="J57" s="30">
        <v>40000000000</v>
      </c>
      <c r="K57" s="11" t="s">
        <v>3</v>
      </c>
      <c r="L57" s="6">
        <v>152400</v>
      </c>
      <c r="M57" s="11" t="s">
        <v>195</v>
      </c>
      <c r="N57" s="11" t="s">
        <v>195</v>
      </c>
      <c r="O57" s="11" t="s">
        <v>62</v>
      </c>
      <c r="P57" s="11" t="s">
        <v>7</v>
      </c>
      <c r="Q57" s="11" t="s">
        <v>12</v>
      </c>
      <c r="R57" s="11"/>
      <c r="S57" s="63" t="s">
        <v>51</v>
      </c>
      <c r="T57" s="83"/>
      <c r="U57" s="7"/>
      <c r="V57" s="7"/>
      <c r="W57" s="7"/>
      <c r="X57" s="7"/>
      <c r="Y57" s="7"/>
    </row>
    <row r="58" spans="2:25" ht="204">
      <c r="B58" s="31">
        <v>106</v>
      </c>
      <c r="C58" s="107" t="s">
        <v>112</v>
      </c>
      <c r="D58" s="107" t="s">
        <v>111</v>
      </c>
      <c r="E58" s="76" t="s">
        <v>256</v>
      </c>
      <c r="F58" s="112" t="s">
        <v>281</v>
      </c>
      <c r="G58" s="112">
        <v>362</v>
      </c>
      <c r="H58" s="112" t="s">
        <v>225</v>
      </c>
      <c r="I58" s="112">
        <v>12</v>
      </c>
      <c r="J58" s="11">
        <v>40000000000</v>
      </c>
      <c r="K58" s="112" t="s">
        <v>3</v>
      </c>
      <c r="L58" s="15">
        <v>550000</v>
      </c>
      <c r="M58" s="112" t="s">
        <v>62</v>
      </c>
      <c r="N58" s="112" t="s">
        <v>226</v>
      </c>
      <c r="O58" s="112" t="s">
        <v>95</v>
      </c>
      <c r="P58" s="112" t="s">
        <v>4</v>
      </c>
      <c r="Q58" s="112" t="s">
        <v>5</v>
      </c>
      <c r="R58" s="50"/>
      <c r="S58" s="66" t="s">
        <v>257</v>
      </c>
      <c r="T58" s="83"/>
      <c r="U58" s="7"/>
      <c r="V58" s="7"/>
      <c r="W58" s="7"/>
      <c r="X58" s="7"/>
      <c r="Y58" s="7"/>
    </row>
    <row r="59" spans="2:25" ht="36">
      <c r="B59" s="31">
        <v>108</v>
      </c>
      <c r="C59" s="105" t="s">
        <v>274</v>
      </c>
      <c r="D59" s="31" t="s">
        <v>74</v>
      </c>
      <c r="E59" s="31" t="s">
        <v>260</v>
      </c>
      <c r="F59" s="39" t="s">
        <v>261</v>
      </c>
      <c r="G59" s="31">
        <v>778</v>
      </c>
      <c r="H59" s="31" t="s">
        <v>262</v>
      </c>
      <c r="I59" s="31">
        <v>2150</v>
      </c>
      <c r="J59" s="77">
        <v>40000000000</v>
      </c>
      <c r="K59" s="31" t="s">
        <v>3</v>
      </c>
      <c r="L59" s="55">
        <v>627900</v>
      </c>
      <c r="M59" s="31" t="s">
        <v>62</v>
      </c>
      <c r="N59" s="112" t="s">
        <v>226</v>
      </c>
      <c r="O59" s="31" t="s">
        <v>95</v>
      </c>
      <c r="P59" s="31" t="s">
        <v>4</v>
      </c>
      <c r="Q59" s="31" t="s">
        <v>5</v>
      </c>
      <c r="R59" s="31"/>
      <c r="S59" s="78" t="s">
        <v>51</v>
      </c>
      <c r="T59" s="83"/>
      <c r="U59" s="7"/>
      <c r="V59" s="7"/>
      <c r="W59" s="7"/>
      <c r="X59" s="7"/>
      <c r="Y59" s="7"/>
    </row>
    <row r="60" spans="2:25" ht="78.75">
      <c r="B60" s="31">
        <v>109</v>
      </c>
      <c r="C60" s="31" t="s">
        <v>258</v>
      </c>
      <c r="D60" s="31" t="s">
        <v>259</v>
      </c>
      <c r="E60" s="31" t="s">
        <v>73</v>
      </c>
      <c r="F60" s="49" t="s">
        <v>264</v>
      </c>
      <c r="G60" s="31">
        <v>796</v>
      </c>
      <c r="H60" s="31" t="s">
        <v>113</v>
      </c>
      <c r="I60" s="79">
        <v>29435</v>
      </c>
      <c r="J60" s="77">
        <v>40000000000</v>
      </c>
      <c r="K60" s="31" t="s">
        <v>3</v>
      </c>
      <c r="L60" s="55">
        <v>1402420</v>
      </c>
      <c r="M60" s="31" t="s">
        <v>62</v>
      </c>
      <c r="N60" s="112" t="s">
        <v>226</v>
      </c>
      <c r="O60" s="31" t="s">
        <v>95</v>
      </c>
      <c r="P60" s="31" t="s">
        <v>4</v>
      </c>
      <c r="Q60" s="31" t="s">
        <v>5</v>
      </c>
      <c r="R60" s="31"/>
      <c r="S60" s="78" t="s">
        <v>51</v>
      </c>
      <c r="T60" s="83"/>
      <c r="U60" s="7"/>
      <c r="V60" s="7"/>
      <c r="W60" s="7"/>
      <c r="X60" s="7"/>
      <c r="Y60" s="7"/>
    </row>
    <row r="61" spans="2:25" ht="84">
      <c r="B61" s="11">
        <v>110</v>
      </c>
      <c r="C61" s="31" t="s">
        <v>276</v>
      </c>
      <c r="D61" s="31" t="s">
        <v>263</v>
      </c>
      <c r="E61" s="31" t="s">
        <v>130</v>
      </c>
      <c r="F61" s="80" t="s">
        <v>266</v>
      </c>
      <c r="G61" s="31">
        <v>796</v>
      </c>
      <c r="H61" s="31" t="s">
        <v>113</v>
      </c>
      <c r="I61" s="79">
        <v>25986</v>
      </c>
      <c r="J61" s="77">
        <v>40000000000</v>
      </c>
      <c r="K61" s="31" t="s">
        <v>3</v>
      </c>
      <c r="L61" s="55">
        <v>1182200</v>
      </c>
      <c r="M61" s="31" t="s">
        <v>62</v>
      </c>
      <c r="N61" s="112" t="s">
        <v>226</v>
      </c>
      <c r="O61" s="31" t="s">
        <v>95</v>
      </c>
      <c r="P61" s="31" t="s">
        <v>4</v>
      </c>
      <c r="Q61" s="31" t="s">
        <v>5</v>
      </c>
      <c r="R61" s="31"/>
      <c r="S61" s="78" t="s">
        <v>51</v>
      </c>
      <c r="T61" s="83"/>
      <c r="U61" s="7"/>
      <c r="V61" s="7"/>
      <c r="W61" s="7"/>
      <c r="X61" s="7"/>
      <c r="Y61" s="7"/>
    </row>
    <row r="62" spans="2:25">
      <c r="B62" s="11"/>
      <c r="C62" s="11"/>
      <c r="D62" s="11"/>
      <c r="E62" s="11"/>
      <c r="F62" s="111"/>
      <c r="G62" s="11"/>
      <c r="H62" s="11"/>
      <c r="I62" s="11"/>
      <c r="J62" s="30"/>
      <c r="K62" s="11"/>
      <c r="L62" s="6"/>
      <c r="M62" s="11"/>
      <c r="N62" s="11"/>
      <c r="O62" s="11"/>
      <c r="P62" s="11"/>
      <c r="Q62" s="11"/>
      <c r="R62" s="11"/>
      <c r="S62" s="63"/>
      <c r="T62" s="89"/>
      <c r="U62" s="7"/>
      <c r="V62" s="7"/>
      <c r="W62" s="7"/>
      <c r="X62" s="7"/>
      <c r="Y62" s="7"/>
    </row>
    <row r="63" spans="2:25" ht="102">
      <c r="B63" s="107">
        <v>25</v>
      </c>
      <c r="C63" s="107" t="s">
        <v>64</v>
      </c>
      <c r="D63" s="107" t="s">
        <v>97</v>
      </c>
      <c r="E63" s="107" t="s">
        <v>96</v>
      </c>
      <c r="F63" s="11" t="s">
        <v>132</v>
      </c>
      <c r="G63" s="107">
        <v>876</v>
      </c>
      <c r="H63" s="107" t="s">
        <v>14</v>
      </c>
      <c r="I63" s="107">
        <v>1</v>
      </c>
      <c r="J63" s="26">
        <v>40000000000</v>
      </c>
      <c r="K63" s="107" t="s">
        <v>3</v>
      </c>
      <c r="L63" s="8">
        <v>5303880.79</v>
      </c>
      <c r="M63" s="107" t="s">
        <v>57</v>
      </c>
      <c r="N63" s="107" t="s">
        <v>58</v>
      </c>
      <c r="O63" s="107" t="s">
        <v>62</v>
      </c>
      <c r="P63" s="107" t="s">
        <v>10</v>
      </c>
      <c r="Q63" s="107" t="s">
        <v>5</v>
      </c>
      <c r="R63" s="107"/>
      <c r="S63" s="108" t="s">
        <v>52</v>
      </c>
      <c r="T63" s="88"/>
      <c r="U63" s="7"/>
      <c r="V63" s="7"/>
      <c r="W63" s="7"/>
      <c r="X63" s="7"/>
      <c r="Y63" s="7"/>
    </row>
    <row r="64" spans="2:25" ht="38.25">
      <c r="B64" s="107">
        <v>26</v>
      </c>
      <c r="C64" s="107" t="s">
        <v>98</v>
      </c>
      <c r="D64" s="107" t="s">
        <v>99</v>
      </c>
      <c r="E64" s="107" t="s">
        <v>9</v>
      </c>
      <c r="F64" s="107" t="s">
        <v>129</v>
      </c>
      <c r="G64" s="107">
        <v>876</v>
      </c>
      <c r="H64" s="107" t="s">
        <v>14</v>
      </c>
      <c r="I64" s="107">
        <v>1</v>
      </c>
      <c r="J64" s="26">
        <v>40000000000</v>
      </c>
      <c r="K64" s="10" t="s">
        <v>3</v>
      </c>
      <c r="L64" s="16">
        <v>4650000</v>
      </c>
      <c r="M64" s="107" t="s">
        <v>57</v>
      </c>
      <c r="N64" s="107" t="s">
        <v>58</v>
      </c>
      <c r="O64" s="107" t="s">
        <v>62</v>
      </c>
      <c r="P64" s="107" t="s">
        <v>10</v>
      </c>
      <c r="Q64" s="107" t="s">
        <v>5</v>
      </c>
      <c r="R64" s="107"/>
      <c r="S64" s="108" t="s">
        <v>52</v>
      </c>
      <c r="T64" s="88"/>
      <c r="U64" s="7"/>
      <c r="V64" s="7"/>
      <c r="W64" s="7"/>
      <c r="X64" s="7"/>
      <c r="Y64" s="7"/>
    </row>
    <row r="65" spans="2:25" ht="38.25">
      <c r="B65" s="107">
        <v>87</v>
      </c>
      <c r="C65" s="107" t="s">
        <v>179</v>
      </c>
      <c r="D65" s="107" t="s">
        <v>180</v>
      </c>
      <c r="E65" s="107" t="s">
        <v>183</v>
      </c>
      <c r="F65" s="107" t="s">
        <v>181</v>
      </c>
      <c r="G65" s="107">
        <v>876</v>
      </c>
      <c r="H65" s="107" t="s">
        <v>14</v>
      </c>
      <c r="I65" s="107">
        <v>1</v>
      </c>
      <c r="J65" s="26">
        <v>40000000000</v>
      </c>
      <c r="K65" s="10" t="s">
        <v>3</v>
      </c>
      <c r="L65" s="16">
        <v>300000</v>
      </c>
      <c r="M65" s="107" t="s">
        <v>71</v>
      </c>
      <c r="N65" s="107" t="s">
        <v>55</v>
      </c>
      <c r="O65" s="107" t="s">
        <v>182</v>
      </c>
      <c r="P65" s="107" t="s">
        <v>7</v>
      </c>
      <c r="Q65" s="107" t="s">
        <v>5</v>
      </c>
      <c r="R65" s="107"/>
      <c r="S65" s="108" t="s">
        <v>52</v>
      </c>
      <c r="T65" s="88"/>
      <c r="U65" s="7"/>
      <c r="V65" s="7"/>
      <c r="W65" s="7"/>
      <c r="X65" s="7"/>
      <c r="Y65" s="7"/>
    </row>
    <row r="66" spans="2:25">
      <c r="B66" s="107"/>
      <c r="C66" s="107"/>
      <c r="D66" s="107"/>
      <c r="E66" s="10"/>
      <c r="F66" s="107"/>
      <c r="G66" s="107"/>
      <c r="H66" s="107"/>
      <c r="I66" s="107"/>
      <c r="J66" s="27"/>
      <c r="K66" s="10"/>
      <c r="L66" s="16"/>
      <c r="M66" s="107"/>
      <c r="N66" s="107"/>
      <c r="O66" s="107"/>
      <c r="P66" s="107"/>
      <c r="Q66" s="107"/>
      <c r="R66" s="107"/>
      <c r="S66" s="108"/>
      <c r="T66" s="88"/>
      <c r="U66" s="7"/>
      <c r="V66" s="7"/>
      <c r="W66" s="7"/>
      <c r="X66" s="7"/>
      <c r="Y66" s="7"/>
    </row>
    <row r="67" spans="2:25" ht="51">
      <c r="B67" s="107">
        <v>28</v>
      </c>
      <c r="C67" s="107" t="s">
        <v>120</v>
      </c>
      <c r="D67" s="107" t="s">
        <v>119</v>
      </c>
      <c r="E67" s="107" t="s">
        <v>11</v>
      </c>
      <c r="F67" s="107" t="s">
        <v>126</v>
      </c>
      <c r="G67" s="12">
        <v>796</v>
      </c>
      <c r="H67" s="107" t="s">
        <v>113</v>
      </c>
      <c r="I67" s="107">
        <v>800</v>
      </c>
      <c r="J67" s="26">
        <v>40000000000</v>
      </c>
      <c r="K67" s="107" t="s">
        <v>3</v>
      </c>
      <c r="L67" s="8">
        <v>3000000</v>
      </c>
      <c r="M67" s="107" t="s">
        <v>55</v>
      </c>
      <c r="N67" s="107" t="s">
        <v>55</v>
      </c>
      <c r="O67" s="10" t="s">
        <v>110</v>
      </c>
      <c r="P67" s="107" t="s">
        <v>4</v>
      </c>
      <c r="Q67" s="107" t="s">
        <v>5</v>
      </c>
      <c r="R67" s="107"/>
      <c r="S67" s="108" t="s">
        <v>53</v>
      </c>
      <c r="T67" s="88"/>
      <c r="U67" s="7"/>
      <c r="V67" s="7"/>
      <c r="W67" s="7"/>
      <c r="X67" s="7"/>
      <c r="Y67" s="7"/>
    </row>
    <row r="68" spans="2:25" ht="38.25">
      <c r="B68" s="107">
        <v>29</v>
      </c>
      <c r="C68" s="107" t="s">
        <v>98</v>
      </c>
      <c r="D68" s="107" t="s">
        <v>74</v>
      </c>
      <c r="E68" s="107" t="s">
        <v>109</v>
      </c>
      <c r="F68" s="107" t="s">
        <v>126</v>
      </c>
      <c r="G68" s="12">
        <v>796</v>
      </c>
      <c r="H68" s="107" t="s">
        <v>113</v>
      </c>
      <c r="I68" s="107">
        <v>800</v>
      </c>
      <c r="J68" s="26">
        <v>40000000000</v>
      </c>
      <c r="K68" s="107" t="s">
        <v>3</v>
      </c>
      <c r="L68" s="8">
        <v>1000000</v>
      </c>
      <c r="M68" s="107" t="s">
        <v>60</v>
      </c>
      <c r="N68" s="107" t="s">
        <v>31</v>
      </c>
      <c r="O68" s="13" t="s">
        <v>201</v>
      </c>
      <c r="P68" s="107" t="s">
        <v>4</v>
      </c>
      <c r="Q68" s="107" t="s">
        <v>5</v>
      </c>
      <c r="R68" s="107"/>
      <c r="S68" s="108" t="s">
        <v>53</v>
      </c>
      <c r="T68" s="88"/>
      <c r="U68" s="7"/>
      <c r="V68" s="7"/>
      <c r="W68" s="7"/>
      <c r="X68" s="7"/>
      <c r="Y68" s="7"/>
    </row>
    <row r="69" spans="2:25" ht="38.25">
      <c r="B69" s="107">
        <v>30</v>
      </c>
      <c r="C69" s="107" t="s">
        <v>115</v>
      </c>
      <c r="D69" s="107" t="s">
        <v>121</v>
      </c>
      <c r="E69" s="107" t="s">
        <v>133</v>
      </c>
      <c r="F69" s="11" t="s">
        <v>134</v>
      </c>
      <c r="G69" s="12">
        <v>796</v>
      </c>
      <c r="H69" s="107" t="s">
        <v>113</v>
      </c>
      <c r="I69" s="107">
        <v>8</v>
      </c>
      <c r="J69" s="26">
        <v>40000000000</v>
      </c>
      <c r="K69" s="107" t="s">
        <v>3</v>
      </c>
      <c r="L69" s="8">
        <v>100000</v>
      </c>
      <c r="M69" s="107" t="s">
        <v>71</v>
      </c>
      <c r="N69" s="107" t="s">
        <v>71</v>
      </c>
      <c r="O69" s="10" t="s">
        <v>110</v>
      </c>
      <c r="P69" s="107" t="s">
        <v>4</v>
      </c>
      <c r="Q69" s="107" t="s">
        <v>5</v>
      </c>
      <c r="R69" s="107"/>
      <c r="S69" s="108" t="s">
        <v>53</v>
      </c>
      <c r="T69" s="87"/>
      <c r="U69" s="7"/>
      <c r="V69" s="7"/>
      <c r="W69" s="7"/>
      <c r="X69" s="7"/>
      <c r="Y69" s="7"/>
    </row>
    <row r="70" spans="2:25" ht="114.75">
      <c r="B70" s="11">
        <v>88</v>
      </c>
      <c r="C70" s="11" t="s">
        <v>112</v>
      </c>
      <c r="D70" s="11" t="s">
        <v>111</v>
      </c>
      <c r="E70" s="11" t="s">
        <v>184</v>
      </c>
      <c r="F70" s="11" t="s">
        <v>209</v>
      </c>
      <c r="G70" s="11">
        <v>876</v>
      </c>
      <c r="H70" s="11" t="s">
        <v>14</v>
      </c>
      <c r="I70" s="11">
        <v>1</v>
      </c>
      <c r="J70" s="30">
        <v>40000000000</v>
      </c>
      <c r="K70" s="11" t="s">
        <v>3</v>
      </c>
      <c r="L70" s="6">
        <v>465000</v>
      </c>
      <c r="M70" s="11" t="s">
        <v>60</v>
      </c>
      <c r="N70" s="11" t="s">
        <v>60</v>
      </c>
      <c r="O70" s="13" t="s">
        <v>188</v>
      </c>
      <c r="P70" s="11" t="s">
        <v>4</v>
      </c>
      <c r="Q70" s="11" t="s">
        <v>5</v>
      </c>
      <c r="R70" s="11"/>
      <c r="S70" s="63" t="s">
        <v>53</v>
      </c>
      <c r="T70" s="90"/>
      <c r="U70" s="7"/>
      <c r="V70" s="7"/>
      <c r="W70" s="7"/>
      <c r="X70" s="7"/>
      <c r="Y70" s="7"/>
    </row>
    <row r="71" spans="2:25" ht="38.25">
      <c r="B71" s="107">
        <v>94</v>
      </c>
      <c r="C71" s="107" t="s">
        <v>115</v>
      </c>
      <c r="D71" s="107" t="s">
        <v>121</v>
      </c>
      <c r="E71" s="107" t="s">
        <v>189</v>
      </c>
      <c r="F71" s="111" t="s">
        <v>135</v>
      </c>
      <c r="G71" s="12">
        <v>796</v>
      </c>
      <c r="H71" s="107" t="s">
        <v>113</v>
      </c>
      <c r="I71" s="107">
        <v>4</v>
      </c>
      <c r="J71" s="107">
        <v>40000000000</v>
      </c>
      <c r="K71" s="107" t="s">
        <v>3</v>
      </c>
      <c r="L71" s="8">
        <v>327000</v>
      </c>
      <c r="M71" s="107" t="s">
        <v>60</v>
      </c>
      <c r="N71" s="107" t="s">
        <v>60</v>
      </c>
      <c r="O71" s="10" t="s">
        <v>110</v>
      </c>
      <c r="P71" s="107" t="s">
        <v>4</v>
      </c>
      <c r="Q71" s="107" t="s">
        <v>5</v>
      </c>
      <c r="R71" s="107"/>
      <c r="S71" s="108" t="s">
        <v>53</v>
      </c>
      <c r="T71" s="90"/>
      <c r="U71" s="7"/>
      <c r="V71" s="7"/>
      <c r="W71" s="7"/>
      <c r="X71" s="7"/>
      <c r="Y71" s="7"/>
    </row>
    <row r="72" spans="2:25" ht="51">
      <c r="B72" s="112">
        <v>111</v>
      </c>
      <c r="C72" s="31" t="s">
        <v>265</v>
      </c>
      <c r="D72" s="31" t="s">
        <v>119</v>
      </c>
      <c r="E72" s="31" t="s">
        <v>11</v>
      </c>
      <c r="F72" s="39" t="s">
        <v>126</v>
      </c>
      <c r="G72" s="31">
        <v>796</v>
      </c>
      <c r="H72" s="31" t="s">
        <v>113</v>
      </c>
      <c r="I72" s="31">
        <v>600</v>
      </c>
      <c r="J72" s="77">
        <v>40000000000</v>
      </c>
      <c r="K72" s="31" t="s">
        <v>3</v>
      </c>
      <c r="L72" s="55">
        <v>3000000</v>
      </c>
      <c r="M72" s="31" t="s">
        <v>62</v>
      </c>
      <c r="N72" s="31" t="s">
        <v>226</v>
      </c>
      <c r="O72" s="81" t="s">
        <v>267</v>
      </c>
      <c r="P72" s="31" t="s">
        <v>4</v>
      </c>
      <c r="Q72" s="31" t="s">
        <v>5</v>
      </c>
      <c r="R72" s="31"/>
      <c r="S72" s="78" t="s">
        <v>53</v>
      </c>
      <c r="T72" s="83"/>
      <c r="U72" s="7"/>
      <c r="V72" s="7"/>
      <c r="W72" s="7"/>
      <c r="X72" s="7"/>
      <c r="Y72" s="7"/>
    </row>
    <row r="73" spans="2:25">
      <c r="B73" s="112"/>
      <c r="C73" s="31"/>
      <c r="D73" s="31"/>
      <c r="E73" s="31"/>
      <c r="F73" s="39"/>
      <c r="G73" s="31"/>
      <c r="H73" s="31"/>
      <c r="I73" s="31"/>
      <c r="J73" s="77"/>
      <c r="K73" s="31"/>
      <c r="L73" s="55"/>
      <c r="M73" s="31"/>
      <c r="N73" s="31"/>
      <c r="O73" s="81"/>
      <c r="P73" s="31"/>
      <c r="Q73" s="31"/>
      <c r="R73" s="31"/>
      <c r="S73" s="78"/>
      <c r="T73" s="86"/>
      <c r="U73" s="7"/>
      <c r="V73" s="7"/>
      <c r="W73" s="7"/>
      <c r="X73" s="7"/>
      <c r="Y73" s="7"/>
    </row>
    <row r="74" spans="2:25" ht="89.25">
      <c r="B74" s="11">
        <v>92</v>
      </c>
      <c r="C74" s="12" t="s">
        <v>102</v>
      </c>
      <c r="D74" s="12" t="s">
        <v>101</v>
      </c>
      <c r="E74" s="11" t="s">
        <v>190</v>
      </c>
      <c r="F74" s="12" t="s">
        <v>27</v>
      </c>
      <c r="G74" s="12">
        <v>876</v>
      </c>
      <c r="H74" s="12" t="s">
        <v>14</v>
      </c>
      <c r="I74" s="12">
        <v>1</v>
      </c>
      <c r="J74" s="46">
        <v>40000000000</v>
      </c>
      <c r="K74" s="12" t="s">
        <v>3</v>
      </c>
      <c r="L74" s="47">
        <v>28000000</v>
      </c>
      <c r="M74" s="48" t="s">
        <v>60</v>
      </c>
      <c r="N74" s="12" t="s">
        <v>60</v>
      </c>
      <c r="O74" s="12" t="s">
        <v>191</v>
      </c>
      <c r="P74" s="11" t="s">
        <v>7</v>
      </c>
      <c r="Q74" s="12" t="s">
        <v>12</v>
      </c>
      <c r="R74" s="107" t="s">
        <v>157</v>
      </c>
      <c r="S74" s="64" t="s">
        <v>171</v>
      </c>
      <c r="T74" s="90"/>
      <c r="U74" s="7"/>
      <c r="V74" s="7"/>
      <c r="W74" s="7"/>
      <c r="X74" s="7"/>
      <c r="Y74" s="7"/>
    </row>
    <row r="75" spans="2:25" ht="38.25">
      <c r="B75" s="11">
        <v>93</v>
      </c>
      <c r="C75" s="12" t="s">
        <v>102</v>
      </c>
      <c r="D75" s="12" t="s">
        <v>101</v>
      </c>
      <c r="E75" s="11" t="s">
        <v>192</v>
      </c>
      <c r="F75" s="12" t="s">
        <v>27</v>
      </c>
      <c r="G75" s="12">
        <v>876</v>
      </c>
      <c r="H75" s="12" t="s">
        <v>14</v>
      </c>
      <c r="I75" s="12">
        <v>1</v>
      </c>
      <c r="J75" s="46">
        <v>40000000000</v>
      </c>
      <c r="K75" s="12" t="s">
        <v>3</v>
      </c>
      <c r="L75" s="47">
        <v>5900000</v>
      </c>
      <c r="M75" s="48" t="s">
        <v>60</v>
      </c>
      <c r="N75" s="12" t="s">
        <v>60</v>
      </c>
      <c r="O75" s="12" t="s">
        <v>193</v>
      </c>
      <c r="P75" s="11" t="s">
        <v>7</v>
      </c>
      <c r="Q75" s="12" t="s">
        <v>12</v>
      </c>
      <c r="R75" s="107" t="s">
        <v>157</v>
      </c>
      <c r="S75" s="64" t="s">
        <v>171</v>
      </c>
      <c r="T75" s="90"/>
      <c r="U75" s="7"/>
      <c r="V75" s="7"/>
      <c r="W75" s="7"/>
      <c r="X75" s="7"/>
      <c r="Y75" s="7"/>
    </row>
    <row r="76" spans="2:25" ht="51">
      <c r="B76" s="31">
        <v>105</v>
      </c>
      <c r="C76" s="40" t="s">
        <v>102</v>
      </c>
      <c r="D76" s="40" t="s">
        <v>101</v>
      </c>
      <c r="E76" s="31" t="s">
        <v>268</v>
      </c>
      <c r="F76" s="40" t="s">
        <v>27</v>
      </c>
      <c r="G76" s="40">
        <v>876</v>
      </c>
      <c r="H76" s="40" t="s">
        <v>14</v>
      </c>
      <c r="I76" s="40">
        <v>1</v>
      </c>
      <c r="J76" s="42">
        <v>40000000000</v>
      </c>
      <c r="K76" s="40" t="s">
        <v>3</v>
      </c>
      <c r="L76" s="43">
        <v>9700000</v>
      </c>
      <c r="M76" s="44" t="s">
        <v>62</v>
      </c>
      <c r="N76" s="40" t="s">
        <v>226</v>
      </c>
      <c r="O76" s="40" t="s">
        <v>269</v>
      </c>
      <c r="P76" s="31" t="s">
        <v>7</v>
      </c>
      <c r="Q76" s="40" t="s">
        <v>12</v>
      </c>
      <c r="R76" s="107" t="s">
        <v>157</v>
      </c>
      <c r="S76" s="65" t="s">
        <v>171</v>
      </c>
      <c r="T76" s="74"/>
      <c r="U76" s="7"/>
      <c r="V76" s="7"/>
      <c r="W76" s="7"/>
      <c r="X76" s="7"/>
      <c r="Y76" s="7"/>
    </row>
    <row r="77" spans="2:25">
      <c r="B77" s="31"/>
      <c r="C77" s="40"/>
      <c r="D77" s="40"/>
      <c r="E77" s="31"/>
      <c r="F77" s="40"/>
      <c r="G77" s="40"/>
      <c r="H77" s="40"/>
      <c r="I77" s="40"/>
      <c r="J77" s="42"/>
      <c r="K77" s="40"/>
      <c r="L77" s="43"/>
      <c r="M77" s="44"/>
      <c r="N77" s="40"/>
      <c r="O77" s="40"/>
      <c r="P77" s="31"/>
      <c r="Q77" s="40"/>
      <c r="R77" s="40"/>
      <c r="S77" s="65"/>
      <c r="T77" s="74"/>
      <c r="U77" s="7"/>
      <c r="V77" s="7"/>
      <c r="W77" s="7"/>
      <c r="X77" s="7"/>
      <c r="Y77" s="7"/>
    </row>
    <row r="78" spans="2:25" ht="114.75">
      <c r="B78" s="107">
        <v>90</v>
      </c>
      <c r="C78" s="107" t="s">
        <v>102</v>
      </c>
      <c r="D78" s="107" t="s">
        <v>101</v>
      </c>
      <c r="E78" s="107" t="s">
        <v>186</v>
      </c>
      <c r="F78" s="107" t="s">
        <v>27</v>
      </c>
      <c r="G78" s="107">
        <v>876</v>
      </c>
      <c r="H78" s="107" t="s">
        <v>14</v>
      </c>
      <c r="I78" s="107">
        <v>1</v>
      </c>
      <c r="J78" s="28">
        <v>40000000000</v>
      </c>
      <c r="K78" s="107" t="s">
        <v>3</v>
      </c>
      <c r="L78" s="8">
        <v>0</v>
      </c>
      <c r="M78" s="9" t="s">
        <v>176</v>
      </c>
      <c r="N78" s="107" t="s">
        <v>176</v>
      </c>
      <c r="O78" s="107" t="s">
        <v>62</v>
      </c>
      <c r="P78" s="107" t="s">
        <v>210</v>
      </c>
      <c r="Q78" s="107" t="s">
        <v>12</v>
      </c>
      <c r="R78" s="107"/>
      <c r="S78" s="108" t="s">
        <v>187</v>
      </c>
      <c r="T78" s="91"/>
      <c r="U78" s="7"/>
      <c r="V78" s="7"/>
      <c r="W78" s="7"/>
      <c r="X78" s="7"/>
      <c r="Y78" s="7"/>
    </row>
    <row r="79" spans="2:25">
      <c r="B79" s="107"/>
      <c r="C79" s="107"/>
      <c r="D79" s="107"/>
      <c r="E79" s="107"/>
      <c r="F79" s="107"/>
      <c r="G79" s="107"/>
      <c r="H79" s="107"/>
      <c r="I79" s="107"/>
      <c r="J79" s="28"/>
      <c r="K79" s="107"/>
      <c r="L79" s="8"/>
      <c r="M79" s="9"/>
      <c r="N79" s="107"/>
      <c r="O79" s="107"/>
      <c r="P79" s="107"/>
      <c r="Q79" s="107"/>
      <c r="R79" s="107"/>
      <c r="S79" s="108"/>
      <c r="T79" s="91"/>
      <c r="U79" s="7"/>
      <c r="V79" s="7"/>
      <c r="W79" s="7"/>
      <c r="X79" s="7"/>
      <c r="Y79" s="7"/>
    </row>
    <row r="80" spans="2:25" ht="102">
      <c r="B80" s="11">
        <v>91</v>
      </c>
      <c r="C80" s="12" t="s">
        <v>102</v>
      </c>
      <c r="D80" s="12" t="s">
        <v>101</v>
      </c>
      <c r="E80" s="11" t="s">
        <v>194</v>
      </c>
      <c r="F80" s="12" t="s">
        <v>27</v>
      </c>
      <c r="G80" s="12">
        <v>876</v>
      </c>
      <c r="H80" s="12" t="s">
        <v>14</v>
      </c>
      <c r="I80" s="12">
        <v>1</v>
      </c>
      <c r="J80" s="46">
        <v>40000000000</v>
      </c>
      <c r="K80" s="12" t="s">
        <v>3</v>
      </c>
      <c r="L80" s="47">
        <v>5583429.5999999996</v>
      </c>
      <c r="M80" s="48" t="s">
        <v>60</v>
      </c>
      <c r="N80" s="12" t="s">
        <v>60</v>
      </c>
      <c r="O80" s="12" t="s">
        <v>195</v>
      </c>
      <c r="P80" s="11" t="s">
        <v>7</v>
      </c>
      <c r="Q80" s="12" t="s">
        <v>12</v>
      </c>
      <c r="R80" s="107" t="s">
        <v>157</v>
      </c>
      <c r="S80" s="108" t="s">
        <v>270</v>
      </c>
      <c r="T80" s="72"/>
      <c r="U80" s="7"/>
      <c r="V80" s="7"/>
      <c r="W80" s="7"/>
      <c r="X80" s="7"/>
      <c r="Y80" s="7"/>
    </row>
    <row r="81" spans="1:27">
      <c r="B81" s="107"/>
      <c r="C81" s="107"/>
      <c r="D81" s="107"/>
      <c r="E81" s="107"/>
      <c r="F81" s="107"/>
      <c r="G81" s="107"/>
      <c r="H81" s="107"/>
      <c r="I81" s="107"/>
      <c r="J81" s="28"/>
      <c r="K81" s="107"/>
      <c r="L81" s="8"/>
      <c r="M81" s="9"/>
      <c r="N81" s="107"/>
      <c r="O81" s="107"/>
      <c r="P81" s="107"/>
      <c r="Q81" s="107"/>
      <c r="R81" s="107"/>
      <c r="S81" s="108"/>
      <c r="T81" s="87"/>
      <c r="U81" s="7"/>
      <c r="V81" s="7"/>
      <c r="W81" s="7"/>
      <c r="X81" s="7"/>
      <c r="Y81" s="7"/>
    </row>
    <row r="82" spans="1:27" ht="180">
      <c r="B82" s="11">
        <v>97</v>
      </c>
      <c r="C82" s="51" t="s">
        <v>211</v>
      </c>
      <c r="D82" s="52" t="s">
        <v>212</v>
      </c>
      <c r="E82" s="11" t="s">
        <v>220</v>
      </c>
      <c r="F82" s="53" t="s">
        <v>219</v>
      </c>
      <c r="G82" s="12">
        <v>876</v>
      </c>
      <c r="H82" s="12" t="s">
        <v>14</v>
      </c>
      <c r="I82" s="12">
        <v>1</v>
      </c>
      <c r="J82" s="46">
        <v>40000000000</v>
      </c>
      <c r="K82" s="12" t="s">
        <v>3</v>
      </c>
      <c r="L82" s="47">
        <v>0</v>
      </c>
      <c r="M82" s="48" t="s">
        <v>31</v>
      </c>
      <c r="N82" s="12" t="s">
        <v>31</v>
      </c>
      <c r="O82" s="12" t="s">
        <v>218</v>
      </c>
      <c r="P82" s="54" t="s">
        <v>217</v>
      </c>
      <c r="Q82" s="12" t="s">
        <v>12</v>
      </c>
      <c r="R82" s="12"/>
      <c r="S82" s="64" t="s">
        <v>213</v>
      </c>
      <c r="T82" s="83"/>
      <c r="U82" s="7"/>
      <c r="V82" s="7"/>
      <c r="W82" s="7"/>
      <c r="X82" s="7"/>
      <c r="Y82" s="7"/>
    </row>
    <row r="83" spans="1:27">
      <c r="B83" s="31"/>
      <c r="C83" s="40"/>
      <c r="D83" s="40"/>
      <c r="E83" s="31"/>
      <c r="F83" s="40"/>
      <c r="G83" s="40"/>
      <c r="H83" s="40"/>
      <c r="I83" s="40"/>
      <c r="J83" s="42"/>
      <c r="K83" s="40"/>
      <c r="L83" s="43"/>
      <c r="M83" s="44"/>
      <c r="N83" s="40"/>
      <c r="O83" s="40"/>
      <c r="P83" s="31"/>
      <c r="Q83" s="40"/>
      <c r="R83" s="40"/>
      <c r="S83" s="66"/>
      <c r="T83" s="73"/>
      <c r="U83" s="7"/>
      <c r="V83" s="7"/>
      <c r="W83" s="7"/>
      <c r="X83" s="7"/>
      <c r="Y83" s="7"/>
    </row>
    <row r="84" spans="1:27" ht="15">
      <c r="B84" s="107"/>
      <c r="C84" s="107"/>
      <c r="D84" s="107"/>
      <c r="E84" s="250" t="s">
        <v>43</v>
      </c>
      <c r="F84" s="290"/>
      <c r="G84" s="290"/>
      <c r="H84" s="290"/>
      <c r="I84" s="290"/>
      <c r="J84" s="26"/>
      <c r="K84" s="107"/>
      <c r="L84" s="8"/>
      <c r="M84" s="107"/>
      <c r="N84" s="107"/>
      <c r="O84" s="10"/>
      <c r="P84" s="107"/>
      <c r="Q84" s="107"/>
      <c r="R84" s="107"/>
      <c r="S84" s="108"/>
      <c r="T84" s="87"/>
      <c r="U84" s="7"/>
      <c r="V84" s="7"/>
      <c r="W84" s="7"/>
      <c r="X84" s="7"/>
      <c r="Y84" s="7"/>
    </row>
    <row r="85" spans="1:27">
      <c r="B85" s="107"/>
      <c r="C85" s="107"/>
      <c r="D85" s="107"/>
      <c r="E85" s="107"/>
      <c r="F85" s="107"/>
      <c r="G85" s="107"/>
      <c r="H85" s="107"/>
      <c r="I85" s="107"/>
      <c r="J85" s="26"/>
      <c r="K85" s="107"/>
      <c r="L85" s="8"/>
      <c r="M85" s="107"/>
      <c r="N85" s="107"/>
      <c r="O85" s="107"/>
      <c r="P85" s="12"/>
      <c r="Q85" s="12"/>
      <c r="R85" s="12"/>
      <c r="S85" s="108"/>
      <c r="T85" s="87"/>
      <c r="U85" s="7"/>
      <c r="V85" s="7"/>
      <c r="W85" s="7"/>
      <c r="X85" s="7"/>
      <c r="Y85" s="7"/>
    </row>
    <row r="86" spans="1:27" ht="63.75">
      <c r="B86" s="104">
        <v>100</v>
      </c>
      <c r="C86" s="107" t="s">
        <v>221</v>
      </c>
      <c r="D86" s="107" t="s">
        <v>222</v>
      </c>
      <c r="E86" s="107" t="s">
        <v>223</v>
      </c>
      <c r="F86" s="107" t="s">
        <v>224</v>
      </c>
      <c r="G86" s="11">
        <v>362</v>
      </c>
      <c r="H86" s="11" t="s">
        <v>225</v>
      </c>
      <c r="I86" s="11">
        <v>12</v>
      </c>
      <c r="J86" s="11">
        <v>40000000000</v>
      </c>
      <c r="K86" s="107" t="s">
        <v>3</v>
      </c>
      <c r="L86" s="8">
        <v>9400824</v>
      </c>
      <c r="M86" s="107" t="s">
        <v>62</v>
      </c>
      <c r="N86" s="107" t="s">
        <v>226</v>
      </c>
      <c r="O86" s="107" t="s">
        <v>95</v>
      </c>
      <c r="P86" s="107" t="s">
        <v>13</v>
      </c>
      <c r="Q86" s="107" t="s">
        <v>12</v>
      </c>
      <c r="R86" s="34"/>
      <c r="S86" s="108" t="s">
        <v>227</v>
      </c>
      <c r="T86" s="83"/>
      <c r="U86" s="7"/>
      <c r="V86" s="7"/>
      <c r="W86" s="7"/>
      <c r="X86" s="7"/>
      <c r="Y86" s="7"/>
    </row>
    <row r="87" spans="1:27">
      <c r="B87" s="107"/>
      <c r="C87" s="107"/>
      <c r="D87" s="107"/>
      <c r="E87" s="107"/>
      <c r="F87" s="107"/>
      <c r="G87" s="107"/>
      <c r="H87" s="107"/>
      <c r="I87" s="107"/>
      <c r="J87" s="26"/>
      <c r="K87" s="107"/>
      <c r="L87" s="8"/>
      <c r="M87" s="107"/>
      <c r="N87" s="107"/>
      <c r="O87" s="107"/>
      <c r="P87" s="12"/>
      <c r="Q87" s="12"/>
      <c r="R87" s="12"/>
      <c r="S87" s="108"/>
      <c r="T87" s="87"/>
      <c r="U87" s="7"/>
      <c r="V87" s="7"/>
      <c r="W87" s="7"/>
      <c r="X87" s="7"/>
      <c r="Y87" s="7"/>
    </row>
    <row r="88" spans="1:27" ht="102">
      <c r="B88" s="107">
        <v>34</v>
      </c>
      <c r="C88" s="107" t="s">
        <v>102</v>
      </c>
      <c r="D88" s="107" t="s">
        <v>101</v>
      </c>
      <c r="E88" s="107" t="s">
        <v>165</v>
      </c>
      <c r="F88" s="107" t="s">
        <v>27</v>
      </c>
      <c r="G88" s="107">
        <v>876</v>
      </c>
      <c r="H88" s="107" t="s">
        <v>14</v>
      </c>
      <c r="I88" s="107">
        <v>1</v>
      </c>
      <c r="J88" s="28">
        <v>40000000000</v>
      </c>
      <c r="K88" s="107" t="s">
        <v>3</v>
      </c>
      <c r="L88" s="8">
        <v>3000000</v>
      </c>
      <c r="M88" s="107" t="s">
        <v>66</v>
      </c>
      <c r="N88" s="107" t="s">
        <v>66</v>
      </c>
      <c r="O88" s="107" t="s">
        <v>57</v>
      </c>
      <c r="P88" s="107" t="s">
        <v>13</v>
      </c>
      <c r="Q88" s="107" t="s">
        <v>12</v>
      </c>
      <c r="R88" s="107" t="s">
        <v>157</v>
      </c>
      <c r="S88" s="108" t="s">
        <v>151</v>
      </c>
      <c r="T88" s="87"/>
      <c r="U88" s="7"/>
      <c r="V88" s="7"/>
      <c r="W88" s="7"/>
      <c r="X88" s="7"/>
      <c r="Y88" s="7"/>
    </row>
    <row r="89" spans="1:27">
      <c r="B89" s="107"/>
      <c r="C89" s="107"/>
      <c r="D89" s="107"/>
      <c r="E89" s="113"/>
      <c r="F89" s="107"/>
      <c r="G89" s="107"/>
      <c r="H89" s="107"/>
      <c r="I89" s="107"/>
      <c r="J89" s="28"/>
      <c r="K89" s="107"/>
      <c r="L89" s="8"/>
      <c r="M89" s="107"/>
      <c r="N89" s="107"/>
      <c r="O89" s="107"/>
      <c r="P89" s="107"/>
      <c r="Q89" s="107"/>
      <c r="R89" s="107"/>
      <c r="S89" s="108"/>
      <c r="T89" s="87"/>
      <c r="U89" s="7"/>
      <c r="V89" s="7"/>
      <c r="W89" s="7"/>
      <c r="X89" s="7"/>
      <c r="Y89" s="7"/>
    </row>
    <row r="90" spans="1:27" ht="102">
      <c r="B90" s="107">
        <v>36</v>
      </c>
      <c r="C90" s="107" t="s">
        <v>100</v>
      </c>
      <c r="D90" s="107" t="s">
        <v>103</v>
      </c>
      <c r="E90" s="107" t="s">
        <v>169</v>
      </c>
      <c r="F90" s="107" t="s">
        <v>27</v>
      </c>
      <c r="G90" s="159">
        <v>876</v>
      </c>
      <c r="H90" s="107" t="s">
        <v>14</v>
      </c>
      <c r="I90" s="107">
        <v>1</v>
      </c>
      <c r="J90" s="28">
        <v>40000000000</v>
      </c>
      <c r="K90" s="107" t="s">
        <v>3</v>
      </c>
      <c r="L90" s="8">
        <v>200000</v>
      </c>
      <c r="M90" s="107" t="s">
        <v>61</v>
      </c>
      <c r="N90" s="107" t="s">
        <v>61</v>
      </c>
      <c r="O90" s="107" t="s">
        <v>62</v>
      </c>
      <c r="P90" s="107" t="s">
        <v>13</v>
      </c>
      <c r="Q90" s="107" t="s">
        <v>12</v>
      </c>
      <c r="R90" s="107"/>
      <c r="S90" s="108" t="s">
        <v>49</v>
      </c>
      <c r="T90" s="87"/>
      <c r="U90" s="7"/>
      <c r="V90" s="7"/>
      <c r="W90" s="7"/>
      <c r="X90" s="7"/>
      <c r="Y90" s="7"/>
    </row>
    <row r="91" spans="1:27">
      <c r="B91" s="107"/>
      <c r="C91" s="107"/>
      <c r="D91" s="107"/>
      <c r="E91" s="107"/>
      <c r="F91" s="107"/>
      <c r="G91" s="107"/>
      <c r="H91" s="107"/>
      <c r="I91" s="107"/>
      <c r="J91" s="28"/>
      <c r="K91" s="107"/>
      <c r="L91" s="8"/>
      <c r="M91" s="107"/>
      <c r="N91" s="107"/>
      <c r="O91" s="107"/>
      <c r="P91" s="107"/>
      <c r="Q91" s="107"/>
      <c r="R91" s="107"/>
      <c r="S91" s="108"/>
      <c r="T91" s="87"/>
      <c r="U91" s="7"/>
      <c r="V91" s="7"/>
      <c r="W91" s="7"/>
      <c r="X91" s="7"/>
      <c r="Y91" s="7"/>
    </row>
    <row r="92" spans="1:27" ht="76.5">
      <c r="A92" s="5"/>
      <c r="B92" s="107">
        <v>75</v>
      </c>
      <c r="C92" s="107" t="s">
        <v>112</v>
      </c>
      <c r="D92" s="107" t="s">
        <v>111</v>
      </c>
      <c r="E92" s="107" t="s">
        <v>159</v>
      </c>
      <c r="F92" s="11" t="s">
        <v>27</v>
      </c>
      <c r="G92" s="107">
        <v>876</v>
      </c>
      <c r="H92" s="107" t="s">
        <v>14</v>
      </c>
      <c r="I92" s="107">
        <v>1</v>
      </c>
      <c r="J92" s="26">
        <v>40000000000</v>
      </c>
      <c r="K92" s="107" t="s">
        <v>3</v>
      </c>
      <c r="L92" s="8">
        <v>35975000</v>
      </c>
      <c r="M92" s="107" t="s">
        <v>61</v>
      </c>
      <c r="N92" s="107" t="s">
        <v>61</v>
      </c>
      <c r="O92" s="13" t="s">
        <v>62</v>
      </c>
      <c r="P92" s="107" t="s">
        <v>13</v>
      </c>
      <c r="Q92" s="107" t="s">
        <v>12</v>
      </c>
      <c r="R92" s="107" t="s">
        <v>155</v>
      </c>
      <c r="S92" s="108" t="s">
        <v>53</v>
      </c>
      <c r="T92" s="87"/>
      <c r="U92" s="7"/>
      <c r="V92" s="7"/>
      <c r="W92" s="7"/>
      <c r="X92" s="7"/>
      <c r="Y92" s="7"/>
      <c r="AA92" s="50"/>
    </row>
    <row r="93" spans="1:27" ht="51">
      <c r="A93" s="5"/>
      <c r="B93" s="107">
        <v>98</v>
      </c>
      <c r="C93" s="58" t="s">
        <v>202</v>
      </c>
      <c r="D93" s="58" t="s">
        <v>203</v>
      </c>
      <c r="E93" s="58" t="s">
        <v>204</v>
      </c>
      <c r="F93" s="111" t="s">
        <v>205</v>
      </c>
      <c r="G93" s="107">
        <v>876</v>
      </c>
      <c r="H93" s="107" t="s">
        <v>14</v>
      </c>
      <c r="I93" s="107">
        <v>1</v>
      </c>
      <c r="J93" s="26">
        <v>40000000000</v>
      </c>
      <c r="K93" s="107" t="s">
        <v>3</v>
      </c>
      <c r="L93" s="8">
        <v>140000</v>
      </c>
      <c r="M93" s="107" t="s">
        <v>31</v>
      </c>
      <c r="N93" s="107" t="s">
        <v>206</v>
      </c>
      <c r="O93" s="13" t="s">
        <v>207</v>
      </c>
      <c r="P93" s="107" t="s">
        <v>13</v>
      </c>
      <c r="Q93" s="107" t="s">
        <v>12</v>
      </c>
      <c r="R93" s="107" t="s">
        <v>208</v>
      </c>
      <c r="S93" s="108" t="s">
        <v>53</v>
      </c>
      <c r="T93" s="74"/>
      <c r="U93" s="7"/>
      <c r="V93" s="7"/>
      <c r="W93" s="7"/>
      <c r="X93" s="7"/>
      <c r="Y93" s="7"/>
    </row>
    <row r="94" spans="1:27" ht="76.5">
      <c r="A94" s="5"/>
      <c r="B94" s="108">
        <v>101</v>
      </c>
      <c r="C94" s="107" t="s">
        <v>235</v>
      </c>
      <c r="D94" s="107" t="s">
        <v>236</v>
      </c>
      <c r="E94" s="107" t="s">
        <v>237</v>
      </c>
      <c r="F94" s="60" t="s">
        <v>238</v>
      </c>
      <c r="G94" s="11">
        <v>362</v>
      </c>
      <c r="H94" s="11" t="s">
        <v>225</v>
      </c>
      <c r="I94" s="11">
        <v>12</v>
      </c>
      <c r="J94" s="26">
        <v>40000000000</v>
      </c>
      <c r="K94" s="107" t="s">
        <v>3</v>
      </c>
      <c r="L94" s="8">
        <v>317538</v>
      </c>
      <c r="M94" s="107" t="s">
        <v>195</v>
      </c>
      <c r="N94" s="107" t="s">
        <v>239</v>
      </c>
      <c r="O94" s="13" t="s">
        <v>240</v>
      </c>
      <c r="P94" s="107" t="s">
        <v>13</v>
      </c>
      <c r="Q94" s="107" t="s">
        <v>12</v>
      </c>
      <c r="R94" s="107"/>
      <c r="S94" s="108" t="s">
        <v>241</v>
      </c>
      <c r="T94" s="75"/>
      <c r="U94" s="7"/>
      <c r="V94" s="7"/>
      <c r="W94" s="7"/>
      <c r="X94" s="7"/>
      <c r="Y94" s="7"/>
    </row>
    <row r="95" spans="1:27" ht="89.25">
      <c r="A95" s="5"/>
      <c r="B95" s="112">
        <v>107</v>
      </c>
      <c r="C95" s="112" t="s">
        <v>248</v>
      </c>
      <c r="D95" s="112" t="s">
        <v>249</v>
      </c>
      <c r="E95" s="112" t="s">
        <v>271</v>
      </c>
      <c r="F95" s="39" t="s">
        <v>272</v>
      </c>
      <c r="G95" s="112">
        <v>876</v>
      </c>
      <c r="H95" s="112" t="s">
        <v>14</v>
      </c>
      <c r="I95" s="112">
        <v>1</v>
      </c>
      <c r="J95" s="32">
        <v>40000000000</v>
      </c>
      <c r="K95" s="112" t="s">
        <v>3</v>
      </c>
      <c r="L95" s="15">
        <v>37000000</v>
      </c>
      <c r="M95" s="112" t="s">
        <v>62</v>
      </c>
      <c r="N95" s="112" t="s">
        <v>226</v>
      </c>
      <c r="O95" s="56" t="s">
        <v>95</v>
      </c>
      <c r="P95" s="112" t="s">
        <v>13</v>
      </c>
      <c r="Q95" s="112" t="s">
        <v>12</v>
      </c>
      <c r="R95" s="112" t="s">
        <v>155</v>
      </c>
      <c r="S95" s="66" t="s">
        <v>53</v>
      </c>
      <c r="T95" s="74"/>
      <c r="U95" s="7"/>
      <c r="V95" s="7"/>
      <c r="W95" s="7"/>
      <c r="X95" s="7"/>
      <c r="Y95" s="7"/>
    </row>
    <row r="96" spans="1:27">
      <c r="A96" s="5"/>
      <c r="B96" s="112"/>
      <c r="C96" s="57"/>
      <c r="D96" s="57"/>
      <c r="E96" s="57"/>
      <c r="F96" s="39"/>
      <c r="G96" s="31"/>
      <c r="H96" s="31"/>
      <c r="I96" s="31"/>
      <c r="J96" s="32"/>
      <c r="K96" s="112"/>
      <c r="L96" s="15"/>
      <c r="M96" s="112"/>
      <c r="N96" s="112"/>
      <c r="O96" s="56"/>
      <c r="P96" s="112"/>
      <c r="Q96" s="112"/>
      <c r="R96" s="112"/>
      <c r="S96" s="66"/>
      <c r="T96" s="75"/>
      <c r="U96" s="7"/>
      <c r="V96" s="7"/>
      <c r="W96" s="7"/>
      <c r="X96" s="7"/>
      <c r="Y96" s="7"/>
    </row>
    <row r="97" spans="1:25" ht="127.5">
      <c r="A97" s="5"/>
      <c r="B97" s="107">
        <v>84</v>
      </c>
      <c r="C97" s="107" t="s">
        <v>102</v>
      </c>
      <c r="D97" s="107" t="s">
        <v>101</v>
      </c>
      <c r="E97" s="107" t="s">
        <v>170</v>
      </c>
      <c r="F97" s="107" t="s">
        <v>27</v>
      </c>
      <c r="G97" s="107">
        <v>876</v>
      </c>
      <c r="H97" s="107" t="s">
        <v>14</v>
      </c>
      <c r="I97" s="107">
        <v>1</v>
      </c>
      <c r="J97" s="28">
        <v>40000000000</v>
      </c>
      <c r="K97" s="107" t="s">
        <v>3</v>
      </c>
      <c r="L97" s="8">
        <v>9440000</v>
      </c>
      <c r="M97" s="9" t="s">
        <v>57</v>
      </c>
      <c r="N97" s="107" t="s">
        <v>57</v>
      </c>
      <c r="O97" s="107" t="s">
        <v>80</v>
      </c>
      <c r="P97" s="107" t="s">
        <v>13</v>
      </c>
      <c r="Q97" s="107" t="s">
        <v>12</v>
      </c>
      <c r="R97" s="107"/>
      <c r="S97" s="108" t="s">
        <v>171</v>
      </c>
      <c r="T97" s="91"/>
      <c r="U97" s="7"/>
      <c r="V97" s="7"/>
      <c r="W97" s="7"/>
      <c r="X97" s="7"/>
      <c r="Y97" s="7"/>
    </row>
    <row r="98" spans="1:25">
      <c r="A98" s="5"/>
      <c r="B98" s="107"/>
      <c r="C98" s="107"/>
      <c r="D98" s="107"/>
      <c r="E98" s="107"/>
      <c r="F98" s="11"/>
      <c r="G98" s="107"/>
      <c r="H98" s="107"/>
      <c r="I98" s="107"/>
      <c r="J98" s="26"/>
      <c r="K98" s="107"/>
      <c r="L98" s="8"/>
      <c r="M98" s="107"/>
      <c r="N98" s="107"/>
      <c r="O98" s="13"/>
      <c r="P98" s="107"/>
      <c r="Q98" s="107"/>
      <c r="R98" s="107"/>
      <c r="S98" s="108"/>
      <c r="T98" s="87"/>
      <c r="U98" s="7"/>
      <c r="V98" s="7"/>
      <c r="W98" s="7"/>
      <c r="X98" s="7"/>
      <c r="Y98" s="7"/>
    </row>
    <row r="99" spans="1:25" ht="63.75">
      <c r="B99" s="107">
        <v>81</v>
      </c>
      <c r="C99" s="11" t="s">
        <v>102</v>
      </c>
      <c r="D99" s="11" t="s">
        <v>101</v>
      </c>
      <c r="E99" s="107" t="s">
        <v>166</v>
      </c>
      <c r="F99" s="11" t="s">
        <v>27</v>
      </c>
      <c r="G99" s="11">
        <v>876</v>
      </c>
      <c r="H99" s="11" t="s">
        <v>14</v>
      </c>
      <c r="I99" s="11">
        <v>1</v>
      </c>
      <c r="J99" s="29">
        <v>40000000000</v>
      </c>
      <c r="K99" s="11" t="s">
        <v>3</v>
      </c>
      <c r="L99" s="8">
        <v>239258.06</v>
      </c>
      <c r="M99" s="107" t="s">
        <v>61</v>
      </c>
      <c r="N99" s="11" t="s">
        <v>61</v>
      </c>
      <c r="O99" s="107" t="s">
        <v>57</v>
      </c>
      <c r="P99" s="11" t="s">
        <v>13</v>
      </c>
      <c r="Q99" s="11" t="s">
        <v>12</v>
      </c>
      <c r="R99" s="107" t="s">
        <v>157</v>
      </c>
      <c r="S99" s="63" t="s">
        <v>30</v>
      </c>
      <c r="T99" s="92"/>
      <c r="U99" s="7"/>
      <c r="V99" s="7"/>
      <c r="W99" s="7"/>
      <c r="X99" s="7"/>
      <c r="Y99" s="7"/>
    </row>
    <row r="100" spans="1:25" ht="140.25">
      <c r="B100" s="107">
        <v>85</v>
      </c>
      <c r="C100" s="11" t="s">
        <v>175</v>
      </c>
      <c r="D100" s="11" t="s">
        <v>173</v>
      </c>
      <c r="E100" s="107" t="s">
        <v>174</v>
      </c>
      <c r="F100" s="11" t="s">
        <v>27</v>
      </c>
      <c r="G100" s="11">
        <v>876</v>
      </c>
      <c r="H100" s="11" t="s">
        <v>14</v>
      </c>
      <c r="I100" s="11">
        <v>1</v>
      </c>
      <c r="J100" s="29">
        <v>40000000000</v>
      </c>
      <c r="K100" s="11" t="s">
        <v>3</v>
      </c>
      <c r="L100" s="8">
        <v>131204.65</v>
      </c>
      <c r="M100" s="107" t="s">
        <v>57</v>
      </c>
      <c r="N100" s="11" t="s">
        <v>57</v>
      </c>
      <c r="O100" s="107" t="s">
        <v>55</v>
      </c>
      <c r="P100" s="11" t="s">
        <v>13</v>
      </c>
      <c r="Q100" s="11" t="s">
        <v>12</v>
      </c>
      <c r="R100" s="107" t="s">
        <v>12</v>
      </c>
      <c r="S100" s="63" t="s">
        <v>30</v>
      </c>
      <c r="T100" s="92"/>
      <c r="U100" s="7"/>
      <c r="V100" s="7"/>
      <c r="W100" s="7"/>
      <c r="X100" s="7"/>
      <c r="Y100" s="7"/>
    </row>
    <row r="101" spans="1:25">
      <c r="B101" s="107"/>
      <c r="C101" s="11"/>
      <c r="D101" s="11"/>
      <c r="E101" s="107" t="s">
        <v>163</v>
      </c>
      <c r="F101" s="11"/>
      <c r="G101" s="11"/>
      <c r="H101" s="11"/>
      <c r="I101" s="11"/>
      <c r="J101" s="29"/>
      <c r="K101" s="11"/>
      <c r="L101" s="8"/>
      <c r="M101" s="107"/>
      <c r="N101" s="11"/>
      <c r="O101" s="107"/>
      <c r="P101" s="11"/>
      <c r="Q101" s="11"/>
      <c r="R101" s="11"/>
      <c r="S101" s="63"/>
      <c r="T101" s="93"/>
      <c r="U101" s="7"/>
      <c r="V101" s="7"/>
      <c r="W101" s="7"/>
      <c r="X101" s="7"/>
      <c r="Y101" s="7"/>
    </row>
    <row r="102" spans="1:25">
      <c r="B102" s="34"/>
      <c r="C102" s="34"/>
      <c r="D102" s="34"/>
      <c r="E102" s="34"/>
      <c r="F102" s="34"/>
      <c r="G102" s="34"/>
      <c r="H102" s="34"/>
      <c r="I102" s="34"/>
      <c r="J102" s="35"/>
      <c r="K102" s="36"/>
      <c r="L102" s="37">
        <f>SUM(L20:L101)</f>
        <v>224028935.09999999</v>
      </c>
      <c r="M102" s="38"/>
      <c r="N102" s="34"/>
      <c r="O102" s="34"/>
      <c r="P102" s="34"/>
      <c r="Q102" s="34"/>
      <c r="R102" s="34"/>
      <c r="S102" s="67"/>
      <c r="T102" s="74"/>
      <c r="U102" s="7"/>
      <c r="V102" s="7"/>
      <c r="W102" s="7"/>
      <c r="X102" s="7"/>
      <c r="Y102" s="7"/>
    </row>
    <row r="103" spans="1:25" ht="110.25" customHeight="1">
      <c r="B103" s="283" t="s">
        <v>277</v>
      </c>
      <c r="C103" s="283"/>
      <c r="D103" s="283"/>
      <c r="E103" s="283"/>
      <c r="F103" s="283"/>
      <c r="G103" s="283"/>
      <c r="H103" s="283"/>
      <c r="I103" s="283"/>
      <c r="J103" s="283"/>
      <c r="K103" s="283"/>
      <c r="L103" s="283"/>
      <c r="M103" s="283"/>
      <c r="N103" s="283"/>
      <c r="O103" s="283"/>
      <c r="P103" s="283"/>
      <c r="Q103" s="283"/>
      <c r="R103" s="283"/>
      <c r="S103" s="284"/>
      <c r="T103" s="94"/>
      <c r="U103" s="7"/>
      <c r="V103" s="7"/>
      <c r="W103" s="7"/>
      <c r="X103" s="7"/>
      <c r="Y103" s="7"/>
    </row>
    <row r="104" spans="1:25">
      <c r="B104" s="250" t="s">
        <v>63</v>
      </c>
      <c r="C104" s="250" t="s">
        <v>145</v>
      </c>
      <c r="D104" s="250" t="s">
        <v>146</v>
      </c>
      <c r="E104" s="250" t="s">
        <v>0</v>
      </c>
      <c r="F104" s="250"/>
      <c r="G104" s="250"/>
      <c r="H104" s="250"/>
      <c r="I104" s="250"/>
      <c r="J104" s="250"/>
      <c r="K104" s="250"/>
      <c r="L104" s="250"/>
      <c r="M104" s="250"/>
      <c r="N104" s="250"/>
      <c r="O104" s="250"/>
      <c r="P104" s="250" t="s">
        <v>1</v>
      </c>
      <c r="Q104" s="250" t="s">
        <v>150</v>
      </c>
      <c r="R104" s="107"/>
      <c r="S104" s="291" t="s">
        <v>50</v>
      </c>
      <c r="T104" s="95"/>
      <c r="U104" s="7"/>
      <c r="V104" s="7"/>
      <c r="W104" s="7"/>
      <c r="X104" s="7"/>
      <c r="Y104" s="7"/>
    </row>
    <row r="105" spans="1:25">
      <c r="B105" s="250"/>
      <c r="C105" s="250"/>
      <c r="D105" s="250"/>
      <c r="E105" s="250" t="s">
        <v>16</v>
      </c>
      <c r="F105" s="250" t="s">
        <v>17</v>
      </c>
      <c r="G105" s="252" t="s">
        <v>18</v>
      </c>
      <c r="H105" s="252"/>
      <c r="I105" s="252" t="s">
        <v>56</v>
      </c>
      <c r="J105" s="250" t="s">
        <v>19</v>
      </c>
      <c r="K105" s="250"/>
      <c r="L105" s="250" t="s">
        <v>104</v>
      </c>
      <c r="M105" s="250" t="s">
        <v>23</v>
      </c>
      <c r="N105" s="250"/>
      <c r="O105" s="250"/>
      <c r="P105" s="250"/>
      <c r="Q105" s="250"/>
      <c r="R105" s="107"/>
      <c r="S105" s="291"/>
      <c r="T105" s="83"/>
      <c r="U105" s="7"/>
      <c r="V105" s="7"/>
      <c r="W105" s="7"/>
      <c r="X105" s="7"/>
      <c r="Y105" s="7"/>
    </row>
    <row r="106" spans="1:25" ht="140.25">
      <c r="B106" s="250"/>
      <c r="C106" s="250"/>
      <c r="D106" s="250"/>
      <c r="E106" s="250"/>
      <c r="F106" s="250"/>
      <c r="G106" s="113" t="s">
        <v>2</v>
      </c>
      <c r="H106" s="113" t="s">
        <v>20</v>
      </c>
      <c r="I106" s="252"/>
      <c r="J106" s="107" t="s">
        <v>21</v>
      </c>
      <c r="K106" s="107" t="s">
        <v>22</v>
      </c>
      <c r="L106" s="250"/>
      <c r="M106" s="107" t="s">
        <v>24</v>
      </c>
      <c r="N106" s="107" t="s">
        <v>25</v>
      </c>
      <c r="O106" s="107" t="s">
        <v>26</v>
      </c>
      <c r="P106" s="250"/>
      <c r="Q106" s="250"/>
      <c r="R106" s="107"/>
      <c r="S106" s="291"/>
      <c r="T106" s="83"/>
      <c r="U106" s="7"/>
      <c r="V106" s="7"/>
      <c r="W106" s="7"/>
      <c r="X106" s="7"/>
      <c r="Y106" s="7"/>
    </row>
    <row r="107" spans="1:25">
      <c r="B107" s="107">
        <v>1</v>
      </c>
      <c r="C107" s="107">
        <v>2</v>
      </c>
      <c r="D107" s="107">
        <v>3</v>
      </c>
      <c r="E107" s="107">
        <v>4</v>
      </c>
      <c r="F107" s="107">
        <v>5</v>
      </c>
      <c r="G107" s="107">
        <v>6</v>
      </c>
      <c r="H107" s="107">
        <v>7</v>
      </c>
      <c r="I107" s="107">
        <v>8</v>
      </c>
      <c r="J107" s="107">
        <v>9</v>
      </c>
      <c r="K107" s="107">
        <v>10</v>
      </c>
      <c r="L107" s="107">
        <v>11</v>
      </c>
      <c r="M107" s="107">
        <v>12</v>
      </c>
      <c r="N107" s="107">
        <v>13</v>
      </c>
      <c r="O107" s="107">
        <v>14</v>
      </c>
      <c r="P107" s="107">
        <v>15</v>
      </c>
      <c r="Q107" s="107">
        <v>16</v>
      </c>
      <c r="R107" s="107"/>
      <c r="S107" s="108">
        <v>17</v>
      </c>
      <c r="T107" s="83"/>
      <c r="U107" s="7"/>
      <c r="V107" s="7"/>
      <c r="W107" s="7"/>
      <c r="X107" s="7"/>
      <c r="Y107" s="7"/>
    </row>
    <row r="108" spans="1:25" ht="84">
      <c r="B108" s="107">
        <v>2</v>
      </c>
      <c r="C108" s="107" t="s">
        <v>115</v>
      </c>
      <c r="D108" s="107" t="s">
        <v>114</v>
      </c>
      <c r="E108" s="107" t="s">
        <v>28</v>
      </c>
      <c r="F108" s="111" t="s">
        <v>139</v>
      </c>
      <c r="G108" s="12">
        <v>796</v>
      </c>
      <c r="H108" s="107" t="s">
        <v>113</v>
      </c>
      <c r="I108" s="107">
        <v>40</v>
      </c>
      <c r="J108" s="107">
        <v>40000000000</v>
      </c>
      <c r="K108" s="107" t="s">
        <v>3</v>
      </c>
      <c r="L108" s="8">
        <v>500000</v>
      </c>
      <c r="M108" s="107" t="s">
        <v>80</v>
      </c>
      <c r="N108" s="107" t="s">
        <v>55</v>
      </c>
      <c r="O108" s="10" t="s">
        <v>62</v>
      </c>
      <c r="P108" s="107" t="s">
        <v>4</v>
      </c>
      <c r="Q108" s="107" t="s">
        <v>5</v>
      </c>
      <c r="R108" s="107"/>
      <c r="S108" s="108" t="s">
        <v>53</v>
      </c>
      <c r="T108" s="83"/>
      <c r="U108" s="7"/>
      <c r="V108" s="7"/>
      <c r="W108" s="7"/>
      <c r="X108" s="7"/>
      <c r="Y108" s="7"/>
    </row>
    <row r="109" spans="1:25" ht="84">
      <c r="B109" s="107">
        <v>3</v>
      </c>
      <c r="C109" s="107" t="s">
        <v>115</v>
      </c>
      <c r="D109" s="107" t="s">
        <v>116</v>
      </c>
      <c r="E109" s="107" t="s">
        <v>46</v>
      </c>
      <c r="F109" s="111" t="s">
        <v>140</v>
      </c>
      <c r="G109" s="12">
        <v>796</v>
      </c>
      <c r="H109" s="107" t="s">
        <v>113</v>
      </c>
      <c r="I109" s="107">
        <v>30</v>
      </c>
      <c r="J109" s="107">
        <v>40000000000</v>
      </c>
      <c r="K109" s="107" t="s">
        <v>3</v>
      </c>
      <c r="L109" s="8">
        <v>2250000</v>
      </c>
      <c r="M109" s="107" t="s">
        <v>80</v>
      </c>
      <c r="N109" s="107" t="s">
        <v>55</v>
      </c>
      <c r="O109" s="10" t="s">
        <v>62</v>
      </c>
      <c r="P109" s="107" t="s">
        <v>4</v>
      </c>
      <c r="Q109" s="107" t="s">
        <v>5</v>
      </c>
      <c r="R109" s="107"/>
      <c r="S109" s="108" t="s">
        <v>53</v>
      </c>
      <c r="T109" s="83"/>
      <c r="U109" s="7"/>
      <c r="V109" s="7"/>
      <c r="W109" s="7"/>
      <c r="X109" s="7"/>
      <c r="Y109" s="7"/>
    </row>
    <row r="110" spans="1:25" ht="38.25">
      <c r="B110" s="107">
        <v>4</v>
      </c>
      <c r="C110" s="107" t="s">
        <v>115</v>
      </c>
      <c r="D110" s="107" t="s">
        <v>117</v>
      </c>
      <c r="E110" s="107" t="s">
        <v>105</v>
      </c>
      <c r="F110" s="109" t="s">
        <v>27</v>
      </c>
      <c r="G110" s="12">
        <v>796</v>
      </c>
      <c r="H110" s="107" t="s">
        <v>113</v>
      </c>
      <c r="I110" s="107">
        <v>86</v>
      </c>
      <c r="J110" s="107">
        <v>40000000000</v>
      </c>
      <c r="K110" s="107" t="s">
        <v>3</v>
      </c>
      <c r="L110" s="8">
        <v>3345000</v>
      </c>
      <c r="M110" s="107" t="s">
        <v>55</v>
      </c>
      <c r="N110" s="107" t="s">
        <v>71</v>
      </c>
      <c r="O110" s="10" t="s">
        <v>62</v>
      </c>
      <c r="P110" s="107" t="s">
        <v>4</v>
      </c>
      <c r="Q110" s="107" t="s">
        <v>5</v>
      </c>
      <c r="R110" s="107"/>
      <c r="S110" s="108" t="s">
        <v>53</v>
      </c>
      <c r="T110" s="83"/>
      <c r="U110" s="7"/>
      <c r="V110" s="7"/>
      <c r="W110" s="7"/>
      <c r="X110" s="7"/>
      <c r="Y110" s="7"/>
    </row>
    <row r="111" spans="1:25" ht="38.25">
      <c r="B111" s="107">
        <v>5</v>
      </c>
      <c r="C111" s="107" t="s">
        <v>115</v>
      </c>
      <c r="D111" s="107" t="s">
        <v>117</v>
      </c>
      <c r="E111" s="107" t="s">
        <v>106</v>
      </c>
      <c r="F111" s="109" t="s">
        <v>27</v>
      </c>
      <c r="G111" s="12">
        <v>796</v>
      </c>
      <c r="H111" s="107" t="s">
        <v>113</v>
      </c>
      <c r="I111" s="107">
        <v>15</v>
      </c>
      <c r="J111" s="107">
        <v>40000000000</v>
      </c>
      <c r="K111" s="107" t="s">
        <v>3</v>
      </c>
      <c r="L111" s="8">
        <v>1844000</v>
      </c>
      <c r="M111" s="107" t="s">
        <v>55</v>
      </c>
      <c r="N111" s="107" t="s">
        <v>71</v>
      </c>
      <c r="O111" s="10" t="s">
        <v>62</v>
      </c>
      <c r="P111" s="107" t="s">
        <v>4</v>
      </c>
      <c r="Q111" s="107" t="s">
        <v>5</v>
      </c>
      <c r="R111" s="107"/>
      <c r="S111" s="108" t="s">
        <v>53</v>
      </c>
      <c r="T111" s="83"/>
      <c r="U111" s="7"/>
      <c r="V111" s="7"/>
      <c r="W111" s="7"/>
      <c r="X111" s="7"/>
      <c r="Y111" s="7"/>
    </row>
    <row r="112" spans="1:25" ht="51">
      <c r="B112" s="107">
        <v>8</v>
      </c>
      <c r="C112" s="107" t="s">
        <v>115</v>
      </c>
      <c r="D112" s="107" t="s">
        <v>116</v>
      </c>
      <c r="E112" s="107" t="s">
        <v>108</v>
      </c>
      <c r="F112" s="109" t="s">
        <v>27</v>
      </c>
      <c r="G112" s="107">
        <v>839</v>
      </c>
      <c r="H112" s="107" t="s">
        <v>118</v>
      </c>
      <c r="I112" s="107">
        <v>1</v>
      </c>
      <c r="J112" s="107">
        <v>40000000000</v>
      </c>
      <c r="K112" s="107" t="s">
        <v>3</v>
      </c>
      <c r="L112" s="8">
        <v>3048000</v>
      </c>
      <c r="M112" s="107" t="s">
        <v>71</v>
      </c>
      <c r="N112" s="107" t="s">
        <v>176</v>
      </c>
      <c r="O112" s="10" t="s">
        <v>62</v>
      </c>
      <c r="P112" s="107" t="s">
        <v>4</v>
      </c>
      <c r="Q112" s="107" t="s">
        <v>5</v>
      </c>
      <c r="R112" s="107"/>
      <c r="S112" s="108" t="s">
        <v>53</v>
      </c>
      <c r="T112" s="83"/>
      <c r="U112" s="7"/>
      <c r="V112" s="7"/>
      <c r="W112" s="7"/>
      <c r="X112" s="7"/>
      <c r="Y112" s="7"/>
    </row>
    <row r="113" spans="2:27" ht="38.25">
      <c r="B113" s="107">
        <v>10</v>
      </c>
      <c r="C113" s="107" t="s">
        <v>115</v>
      </c>
      <c r="D113" s="107" t="s">
        <v>121</v>
      </c>
      <c r="E113" s="107" t="s">
        <v>125</v>
      </c>
      <c r="F113" s="111" t="s">
        <v>135</v>
      </c>
      <c r="G113" s="12">
        <v>796</v>
      </c>
      <c r="H113" s="107" t="s">
        <v>113</v>
      </c>
      <c r="I113" s="107">
        <v>3</v>
      </c>
      <c r="J113" s="107">
        <v>40000000000</v>
      </c>
      <c r="K113" s="107" t="s">
        <v>3</v>
      </c>
      <c r="L113" s="8">
        <v>245000</v>
      </c>
      <c r="M113" s="107" t="s">
        <v>55</v>
      </c>
      <c r="N113" s="107" t="s">
        <v>71</v>
      </c>
      <c r="O113" s="10" t="s">
        <v>62</v>
      </c>
      <c r="P113" s="107" t="s">
        <v>4</v>
      </c>
      <c r="Q113" s="107" t="s">
        <v>5</v>
      </c>
      <c r="R113" s="107"/>
      <c r="S113" s="108" t="s">
        <v>53</v>
      </c>
      <c r="T113" s="83"/>
      <c r="U113" s="7"/>
      <c r="V113" s="7"/>
      <c r="W113" s="7"/>
      <c r="X113" s="7"/>
      <c r="Y113" s="7"/>
    </row>
    <row r="114" spans="2:27" s="133" customFormat="1" ht="63.75">
      <c r="B114" s="127">
        <v>13</v>
      </c>
      <c r="C114" s="127" t="s">
        <v>69</v>
      </c>
      <c r="D114" s="127" t="s">
        <v>70</v>
      </c>
      <c r="E114" s="127" t="s">
        <v>130</v>
      </c>
      <c r="F114" s="128" t="s">
        <v>126</v>
      </c>
      <c r="G114" s="127">
        <v>876</v>
      </c>
      <c r="H114" s="127" t="s">
        <v>14</v>
      </c>
      <c r="I114" s="127">
        <v>1</v>
      </c>
      <c r="J114" s="127">
        <v>40000000000</v>
      </c>
      <c r="K114" s="127" t="s">
        <v>3</v>
      </c>
      <c r="L114" s="130">
        <v>1200000</v>
      </c>
      <c r="M114" s="127" t="s">
        <v>57</v>
      </c>
      <c r="N114" s="127" t="s">
        <v>57</v>
      </c>
      <c r="O114" s="127" t="s">
        <v>62</v>
      </c>
      <c r="P114" s="127" t="s">
        <v>4</v>
      </c>
      <c r="Q114" s="127" t="s">
        <v>5</v>
      </c>
      <c r="R114" s="127"/>
      <c r="S114" s="127" t="s">
        <v>51</v>
      </c>
      <c r="T114" s="131"/>
      <c r="U114" s="132"/>
      <c r="V114" s="132"/>
      <c r="W114" s="132"/>
      <c r="X114" s="132"/>
      <c r="Y114" s="132"/>
    </row>
    <row r="115" spans="2:27" s="133" customFormat="1" ht="25.5">
      <c r="B115" s="127">
        <v>14</v>
      </c>
      <c r="C115" s="127" t="s">
        <v>69</v>
      </c>
      <c r="D115" s="127" t="s">
        <v>72</v>
      </c>
      <c r="E115" s="127" t="s">
        <v>73</v>
      </c>
      <c r="F115" s="128" t="s">
        <v>126</v>
      </c>
      <c r="G115" s="127">
        <v>876</v>
      </c>
      <c r="H115" s="127" t="s">
        <v>14</v>
      </c>
      <c r="I115" s="127">
        <v>1</v>
      </c>
      <c r="J115" s="143">
        <v>40000000000</v>
      </c>
      <c r="K115" s="127" t="s">
        <v>3</v>
      </c>
      <c r="L115" s="130">
        <v>1067641</v>
      </c>
      <c r="M115" s="127" t="s">
        <v>57</v>
      </c>
      <c r="N115" s="127" t="s">
        <v>57</v>
      </c>
      <c r="O115" s="127" t="s">
        <v>62</v>
      </c>
      <c r="P115" s="127" t="s">
        <v>4</v>
      </c>
      <c r="Q115" s="127" t="s">
        <v>5</v>
      </c>
      <c r="R115" s="127"/>
      <c r="S115" s="127" t="s">
        <v>51</v>
      </c>
      <c r="T115" s="131"/>
      <c r="U115" s="132"/>
      <c r="V115" s="132"/>
      <c r="W115" s="132"/>
      <c r="X115" s="132"/>
      <c r="Y115" s="132"/>
    </row>
    <row r="116" spans="2:27" s="133" customFormat="1" ht="25.5">
      <c r="B116" s="127">
        <v>15</v>
      </c>
      <c r="C116" s="127" t="s">
        <v>69</v>
      </c>
      <c r="D116" s="127" t="s">
        <v>74</v>
      </c>
      <c r="E116" s="127" t="s">
        <v>127</v>
      </c>
      <c r="F116" s="128" t="s">
        <v>126</v>
      </c>
      <c r="G116" s="127">
        <v>876</v>
      </c>
      <c r="H116" s="127" t="s">
        <v>14</v>
      </c>
      <c r="I116" s="127">
        <v>1</v>
      </c>
      <c r="J116" s="143">
        <v>40000000000</v>
      </c>
      <c r="K116" s="127" t="s">
        <v>3</v>
      </c>
      <c r="L116" s="130">
        <v>472903</v>
      </c>
      <c r="M116" s="127" t="s">
        <v>57</v>
      </c>
      <c r="N116" s="127" t="s">
        <v>57</v>
      </c>
      <c r="O116" s="127" t="s">
        <v>62</v>
      </c>
      <c r="P116" s="127" t="s">
        <v>4</v>
      </c>
      <c r="Q116" s="127" t="s">
        <v>5</v>
      </c>
      <c r="R116" s="127"/>
      <c r="S116" s="127" t="s">
        <v>51</v>
      </c>
      <c r="T116" s="131"/>
      <c r="U116" s="132"/>
      <c r="V116" s="132"/>
      <c r="W116" s="132"/>
      <c r="X116" s="132"/>
      <c r="Y116" s="132"/>
    </row>
    <row r="117" spans="2:27" s="133" customFormat="1" ht="36">
      <c r="B117" s="127">
        <v>19</v>
      </c>
      <c r="C117" s="127" t="s">
        <v>82</v>
      </c>
      <c r="D117" s="127" t="s">
        <v>83</v>
      </c>
      <c r="E117" s="127" t="s">
        <v>81</v>
      </c>
      <c r="F117" s="128" t="s">
        <v>143</v>
      </c>
      <c r="G117" s="127">
        <v>876</v>
      </c>
      <c r="H117" s="127" t="s">
        <v>14</v>
      </c>
      <c r="I117" s="127">
        <v>1</v>
      </c>
      <c r="J117" s="127">
        <v>40000000000</v>
      </c>
      <c r="K117" s="127" t="s">
        <v>3</v>
      </c>
      <c r="L117" s="130">
        <v>350000</v>
      </c>
      <c r="M117" s="127" t="s">
        <v>80</v>
      </c>
      <c r="N117" s="127" t="s">
        <v>80</v>
      </c>
      <c r="O117" s="127" t="s">
        <v>31</v>
      </c>
      <c r="P117" s="127" t="s">
        <v>4</v>
      </c>
      <c r="Q117" s="127" t="s">
        <v>5</v>
      </c>
      <c r="R117" s="127"/>
      <c r="S117" s="127" t="s">
        <v>51</v>
      </c>
      <c r="T117" s="131"/>
      <c r="U117" s="132"/>
      <c r="V117" s="132"/>
      <c r="W117" s="132"/>
      <c r="X117" s="132"/>
      <c r="Y117" s="132"/>
    </row>
    <row r="118" spans="2:27" s="133" customFormat="1" ht="60">
      <c r="B118" s="127">
        <v>21</v>
      </c>
      <c r="C118" s="127" t="s">
        <v>88</v>
      </c>
      <c r="D118" s="127" t="s">
        <v>89</v>
      </c>
      <c r="E118" s="127" t="s">
        <v>90</v>
      </c>
      <c r="F118" s="128" t="s">
        <v>59</v>
      </c>
      <c r="G118" s="129" t="s">
        <v>87</v>
      </c>
      <c r="H118" s="127" t="s">
        <v>86</v>
      </c>
      <c r="I118" s="127">
        <v>300</v>
      </c>
      <c r="J118" s="127">
        <v>40000000000</v>
      </c>
      <c r="K118" s="127" t="s">
        <v>3</v>
      </c>
      <c r="L118" s="130">
        <v>1400000</v>
      </c>
      <c r="M118" s="127" t="s">
        <v>55</v>
      </c>
      <c r="N118" s="127" t="s">
        <v>55</v>
      </c>
      <c r="O118" s="127" t="s">
        <v>60</v>
      </c>
      <c r="P118" s="127" t="s">
        <v>7</v>
      </c>
      <c r="Q118" s="127" t="s">
        <v>5</v>
      </c>
      <c r="R118" s="127"/>
      <c r="S118" s="127" t="s">
        <v>51</v>
      </c>
      <c r="T118" s="131"/>
      <c r="U118" s="132"/>
      <c r="V118" s="132"/>
      <c r="W118" s="132"/>
      <c r="X118" s="132"/>
      <c r="Y118" s="132"/>
    </row>
    <row r="119" spans="2:27" s="133" customFormat="1" ht="36">
      <c r="B119" s="134">
        <v>108</v>
      </c>
      <c r="C119" s="135" t="s">
        <v>274</v>
      </c>
      <c r="D119" s="134" t="s">
        <v>74</v>
      </c>
      <c r="E119" s="134" t="s">
        <v>260</v>
      </c>
      <c r="F119" s="136" t="s">
        <v>261</v>
      </c>
      <c r="G119" s="134">
        <v>778</v>
      </c>
      <c r="H119" s="134" t="s">
        <v>262</v>
      </c>
      <c r="I119" s="134">
        <v>2150</v>
      </c>
      <c r="J119" s="137">
        <v>40000000000</v>
      </c>
      <c r="K119" s="134" t="s">
        <v>3</v>
      </c>
      <c r="L119" s="138">
        <v>627900</v>
      </c>
      <c r="M119" s="134" t="s">
        <v>62</v>
      </c>
      <c r="N119" s="134" t="s">
        <v>226</v>
      </c>
      <c r="O119" s="134" t="s">
        <v>95</v>
      </c>
      <c r="P119" s="134" t="s">
        <v>4</v>
      </c>
      <c r="Q119" s="134" t="s">
        <v>5</v>
      </c>
      <c r="R119" s="134"/>
      <c r="S119" s="134" t="s">
        <v>51</v>
      </c>
      <c r="T119" s="139"/>
      <c r="U119" s="132"/>
      <c r="V119" s="132"/>
      <c r="W119" s="132"/>
      <c r="X119" s="132"/>
      <c r="Y119" s="132"/>
    </row>
    <row r="120" spans="2:27" s="133" customFormat="1" ht="78.75">
      <c r="B120" s="134">
        <v>109</v>
      </c>
      <c r="C120" s="134" t="s">
        <v>258</v>
      </c>
      <c r="D120" s="134" t="s">
        <v>275</v>
      </c>
      <c r="E120" s="134" t="s">
        <v>73</v>
      </c>
      <c r="F120" s="140" t="s">
        <v>264</v>
      </c>
      <c r="G120" s="134">
        <v>796</v>
      </c>
      <c r="H120" s="134" t="s">
        <v>113</v>
      </c>
      <c r="I120" s="141">
        <v>29435</v>
      </c>
      <c r="J120" s="137">
        <v>40000000000</v>
      </c>
      <c r="K120" s="134" t="s">
        <v>3</v>
      </c>
      <c r="L120" s="138">
        <v>1402420</v>
      </c>
      <c r="M120" s="134" t="s">
        <v>62</v>
      </c>
      <c r="N120" s="134" t="s">
        <v>226</v>
      </c>
      <c r="O120" s="134" t="s">
        <v>95</v>
      </c>
      <c r="P120" s="134" t="s">
        <v>4</v>
      </c>
      <c r="Q120" s="134" t="s">
        <v>5</v>
      </c>
      <c r="R120" s="134"/>
      <c r="S120" s="134" t="s">
        <v>51</v>
      </c>
      <c r="T120" s="139"/>
      <c r="U120" s="132"/>
      <c r="V120" s="132"/>
      <c r="W120" s="132"/>
      <c r="X120" s="132"/>
      <c r="Y120" s="132"/>
    </row>
    <row r="121" spans="2:27" s="133" customFormat="1" ht="84">
      <c r="B121" s="134">
        <v>110</v>
      </c>
      <c r="C121" s="134" t="s">
        <v>276</v>
      </c>
      <c r="D121" s="134" t="s">
        <v>263</v>
      </c>
      <c r="E121" s="134" t="s">
        <v>130</v>
      </c>
      <c r="F121" s="142" t="s">
        <v>266</v>
      </c>
      <c r="G121" s="134">
        <v>796</v>
      </c>
      <c r="H121" s="134" t="s">
        <v>113</v>
      </c>
      <c r="I121" s="141">
        <v>25986</v>
      </c>
      <c r="J121" s="137">
        <v>40000000000</v>
      </c>
      <c r="K121" s="134" t="s">
        <v>3</v>
      </c>
      <c r="L121" s="138">
        <v>1182200</v>
      </c>
      <c r="M121" s="134" t="s">
        <v>62</v>
      </c>
      <c r="N121" s="134" t="s">
        <v>226</v>
      </c>
      <c r="O121" s="134" t="s">
        <v>95</v>
      </c>
      <c r="P121" s="134" t="s">
        <v>4</v>
      </c>
      <c r="Q121" s="134" t="s">
        <v>5</v>
      </c>
      <c r="R121" s="134"/>
      <c r="S121" s="134" t="s">
        <v>51</v>
      </c>
      <c r="T121" s="139"/>
      <c r="U121" s="132"/>
      <c r="V121" s="132"/>
      <c r="W121" s="132"/>
      <c r="X121" s="132"/>
      <c r="Y121" s="132"/>
    </row>
    <row r="122" spans="2:27" s="133" customFormat="1" ht="38.25">
      <c r="B122" s="127">
        <v>26</v>
      </c>
      <c r="C122" s="127" t="s">
        <v>98</v>
      </c>
      <c r="D122" s="127" t="s">
        <v>99</v>
      </c>
      <c r="E122" s="127" t="s">
        <v>9</v>
      </c>
      <c r="F122" s="128" t="s">
        <v>215</v>
      </c>
      <c r="G122" s="127">
        <v>876</v>
      </c>
      <c r="H122" s="127" t="s">
        <v>14</v>
      </c>
      <c r="I122" s="127">
        <v>1</v>
      </c>
      <c r="J122" s="127">
        <v>40000000000</v>
      </c>
      <c r="K122" s="144" t="s">
        <v>3</v>
      </c>
      <c r="L122" s="145">
        <v>4650000</v>
      </c>
      <c r="M122" s="127" t="s">
        <v>58</v>
      </c>
      <c r="N122" s="127" t="s">
        <v>58</v>
      </c>
      <c r="O122" s="127" t="s">
        <v>62</v>
      </c>
      <c r="P122" s="127" t="s">
        <v>10</v>
      </c>
      <c r="Q122" s="127" t="s">
        <v>5</v>
      </c>
      <c r="R122" s="127"/>
      <c r="S122" s="127" t="s">
        <v>52</v>
      </c>
      <c r="T122" s="131"/>
      <c r="U122" s="132"/>
      <c r="V122" s="132"/>
      <c r="W122" s="132"/>
      <c r="X122" s="132"/>
      <c r="Y122" s="132"/>
    </row>
    <row r="123" spans="2:27" ht="51">
      <c r="B123" s="107">
        <v>28</v>
      </c>
      <c r="C123" s="107" t="s">
        <v>120</v>
      </c>
      <c r="D123" s="107" t="s">
        <v>119</v>
      </c>
      <c r="E123" s="107" t="s">
        <v>11</v>
      </c>
      <c r="F123" s="109" t="s">
        <v>214</v>
      </c>
      <c r="G123" s="12">
        <v>796</v>
      </c>
      <c r="H123" s="107" t="s">
        <v>113</v>
      </c>
      <c r="I123" s="107">
        <v>800</v>
      </c>
      <c r="J123" s="107">
        <v>40000000000</v>
      </c>
      <c r="K123" s="107" t="s">
        <v>3</v>
      </c>
      <c r="L123" s="8">
        <v>3000000</v>
      </c>
      <c r="M123" s="107" t="s">
        <v>55</v>
      </c>
      <c r="N123" s="107" t="s">
        <v>55</v>
      </c>
      <c r="O123" s="10" t="s">
        <v>62</v>
      </c>
      <c r="P123" s="107" t="s">
        <v>4</v>
      </c>
      <c r="Q123" s="107" t="s">
        <v>5</v>
      </c>
      <c r="R123" s="107"/>
      <c r="S123" s="107" t="s">
        <v>53</v>
      </c>
      <c r="T123" s="96"/>
      <c r="U123" s="33"/>
      <c r="V123" s="33"/>
      <c r="W123" s="33"/>
      <c r="X123" s="33"/>
      <c r="Y123" s="33"/>
    </row>
    <row r="124" spans="2:27" ht="38.25">
      <c r="B124" s="107">
        <v>29</v>
      </c>
      <c r="C124" s="107" t="s">
        <v>98</v>
      </c>
      <c r="D124" s="107" t="s">
        <v>74</v>
      </c>
      <c r="E124" s="107" t="s">
        <v>109</v>
      </c>
      <c r="F124" s="109" t="s">
        <v>214</v>
      </c>
      <c r="G124" s="12">
        <v>796</v>
      </c>
      <c r="H124" s="107" t="s">
        <v>113</v>
      </c>
      <c r="I124" s="107">
        <v>800</v>
      </c>
      <c r="J124" s="107">
        <v>40000000000</v>
      </c>
      <c r="K124" s="107" t="s">
        <v>3</v>
      </c>
      <c r="L124" s="8">
        <v>1000000</v>
      </c>
      <c r="M124" s="107" t="s">
        <v>60</v>
      </c>
      <c r="N124" s="107" t="s">
        <v>31</v>
      </c>
      <c r="O124" s="10" t="s">
        <v>200</v>
      </c>
      <c r="P124" s="107" t="s">
        <v>4</v>
      </c>
      <c r="Q124" s="107" t="s">
        <v>5</v>
      </c>
      <c r="R124" s="107"/>
      <c r="S124" s="107" t="s">
        <v>53</v>
      </c>
      <c r="T124" s="96"/>
      <c r="U124" s="33"/>
      <c r="V124" s="33"/>
      <c r="W124" s="33"/>
      <c r="X124" s="33"/>
      <c r="Y124" s="33"/>
    </row>
    <row r="125" spans="2:27" ht="38.25">
      <c r="B125" s="107">
        <v>30</v>
      </c>
      <c r="C125" s="107" t="s">
        <v>115</v>
      </c>
      <c r="D125" s="107" t="s">
        <v>121</v>
      </c>
      <c r="E125" s="107" t="s">
        <v>133</v>
      </c>
      <c r="F125" s="111" t="s">
        <v>134</v>
      </c>
      <c r="G125" s="12">
        <v>796</v>
      </c>
      <c r="H125" s="107" t="s">
        <v>113</v>
      </c>
      <c r="I125" s="107">
        <v>8</v>
      </c>
      <c r="J125" s="107">
        <v>40000000000</v>
      </c>
      <c r="K125" s="107" t="s">
        <v>3</v>
      </c>
      <c r="L125" s="8">
        <v>100000</v>
      </c>
      <c r="M125" s="107" t="s">
        <v>55</v>
      </c>
      <c r="N125" s="107" t="s">
        <v>71</v>
      </c>
      <c r="O125" s="10" t="s">
        <v>62</v>
      </c>
      <c r="P125" s="107" t="s">
        <v>4</v>
      </c>
      <c r="Q125" s="107" t="s">
        <v>5</v>
      </c>
      <c r="R125" s="107"/>
      <c r="S125" s="107" t="s">
        <v>53</v>
      </c>
      <c r="T125" s="96"/>
      <c r="U125" s="33"/>
      <c r="V125" s="33"/>
      <c r="W125" s="33"/>
      <c r="X125" s="33"/>
      <c r="Y125" s="33"/>
    </row>
    <row r="126" spans="2:27" ht="96">
      <c r="B126" s="107">
        <v>96</v>
      </c>
      <c r="C126" s="107" t="s">
        <v>115</v>
      </c>
      <c r="D126" s="107" t="s">
        <v>116</v>
      </c>
      <c r="E126" s="107" t="s">
        <v>46</v>
      </c>
      <c r="F126" s="111" t="s">
        <v>216</v>
      </c>
      <c r="G126" s="12">
        <v>796</v>
      </c>
      <c r="H126" s="107" t="s">
        <v>113</v>
      </c>
      <c r="I126" s="107">
        <v>30</v>
      </c>
      <c r="J126" s="26">
        <v>40000000000</v>
      </c>
      <c r="K126" s="107" t="s">
        <v>3</v>
      </c>
      <c r="L126" s="8">
        <v>2101000</v>
      </c>
      <c r="M126" s="107" t="s">
        <v>60</v>
      </c>
      <c r="N126" s="107" t="s">
        <v>31</v>
      </c>
      <c r="O126" s="10" t="s">
        <v>110</v>
      </c>
      <c r="P126" s="107" t="s">
        <v>4</v>
      </c>
      <c r="Q126" s="107" t="s">
        <v>5</v>
      </c>
      <c r="R126" s="107"/>
      <c r="S126" s="107" t="s">
        <v>53</v>
      </c>
      <c r="T126" s="96"/>
      <c r="U126" s="33"/>
      <c r="V126" s="33"/>
      <c r="W126" s="33"/>
      <c r="X126" s="33"/>
      <c r="Y126" s="33"/>
    </row>
    <row r="127" spans="2:27" ht="51">
      <c r="B127" s="112">
        <v>111</v>
      </c>
      <c r="C127" s="31" t="s">
        <v>265</v>
      </c>
      <c r="D127" s="31" t="s">
        <v>119</v>
      </c>
      <c r="E127" s="31" t="s">
        <v>11</v>
      </c>
      <c r="F127" s="39" t="s">
        <v>126</v>
      </c>
      <c r="G127" s="31">
        <v>796</v>
      </c>
      <c r="H127" s="31" t="s">
        <v>113</v>
      </c>
      <c r="I127" s="31">
        <v>600</v>
      </c>
      <c r="J127" s="77">
        <v>40000000000</v>
      </c>
      <c r="K127" s="31" t="s">
        <v>3</v>
      </c>
      <c r="L127" s="55">
        <v>3000000</v>
      </c>
      <c r="M127" s="31" t="s">
        <v>62</v>
      </c>
      <c r="N127" s="31" t="s">
        <v>226</v>
      </c>
      <c r="O127" s="81" t="s">
        <v>267</v>
      </c>
      <c r="P127" s="31" t="s">
        <v>4</v>
      </c>
      <c r="Q127" s="31" t="s">
        <v>5</v>
      </c>
      <c r="R127" s="31"/>
      <c r="S127" s="31" t="s">
        <v>53</v>
      </c>
      <c r="T127" s="50"/>
      <c r="U127" s="33"/>
      <c r="V127" s="33"/>
      <c r="W127" s="33"/>
      <c r="X127" s="33"/>
      <c r="Y127" s="33"/>
    </row>
    <row r="128" spans="2:27" ht="42">
      <c r="B128" s="112">
        <v>112</v>
      </c>
      <c r="C128" s="112" t="s">
        <v>252</v>
      </c>
      <c r="D128" s="112" t="s">
        <v>117</v>
      </c>
      <c r="E128" s="31" t="s">
        <v>253</v>
      </c>
      <c r="F128" s="80" t="s">
        <v>254</v>
      </c>
      <c r="G128" s="31">
        <v>796</v>
      </c>
      <c r="H128" s="31" t="s">
        <v>113</v>
      </c>
      <c r="I128" s="31">
        <v>3</v>
      </c>
      <c r="J128" s="77">
        <v>40000000000</v>
      </c>
      <c r="K128" s="31" t="s">
        <v>3</v>
      </c>
      <c r="L128" s="55">
        <v>949000</v>
      </c>
      <c r="M128" s="31" t="s">
        <v>62</v>
      </c>
      <c r="N128" s="31" t="s">
        <v>226</v>
      </c>
      <c r="O128" s="31" t="s">
        <v>226</v>
      </c>
      <c r="P128" s="31" t="s">
        <v>4</v>
      </c>
      <c r="Q128" s="31" t="s">
        <v>5</v>
      </c>
      <c r="R128" s="31"/>
      <c r="S128" s="31" t="s">
        <v>53</v>
      </c>
      <c r="T128" s="50"/>
      <c r="U128" s="33"/>
      <c r="V128" s="33"/>
      <c r="W128" s="33"/>
      <c r="X128" s="33"/>
      <c r="Y128" s="33"/>
      <c r="AA128" s="1" t="s">
        <v>273</v>
      </c>
    </row>
    <row r="129" spans="2:25" ht="73.5">
      <c r="B129" s="112">
        <v>113</v>
      </c>
      <c r="C129" s="112" t="s">
        <v>252</v>
      </c>
      <c r="D129" s="112" t="s">
        <v>114</v>
      </c>
      <c r="E129" s="112" t="s">
        <v>28</v>
      </c>
      <c r="F129" s="80" t="s">
        <v>199</v>
      </c>
      <c r="G129" s="40">
        <v>796</v>
      </c>
      <c r="H129" s="112" t="s">
        <v>113</v>
      </c>
      <c r="I129" s="112">
        <v>51</v>
      </c>
      <c r="J129" s="32">
        <v>40000000000</v>
      </c>
      <c r="K129" s="112" t="s">
        <v>3</v>
      </c>
      <c r="L129" s="15">
        <v>651000</v>
      </c>
      <c r="M129" s="31" t="s">
        <v>62</v>
      </c>
      <c r="N129" s="31" t="s">
        <v>226</v>
      </c>
      <c r="O129" s="31" t="s">
        <v>255</v>
      </c>
      <c r="P129" s="112" t="s">
        <v>4</v>
      </c>
      <c r="Q129" s="112" t="s">
        <v>5</v>
      </c>
      <c r="R129" s="112"/>
      <c r="S129" s="112" t="s">
        <v>53</v>
      </c>
      <c r="T129" s="50"/>
      <c r="U129" s="33"/>
      <c r="V129" s="33"/>
      <c r="W129" s="33"/>
      <c r="X129" s="33"/>
      <c r="Y129" s="33"/>
    </row>
    <row r="130" spans="2:25" ht="84">
      <c r="B130" s="112">
        <v>114</v>
      </c>
      <c r="C130" s="112" t="s">
        <v>252</v>
      </c>
      <c r="D130" s="112" t="s">
        <v>116</v>
      </c>
      <c r="E130" s="112" t="s">
        <v>46</v>
      </c>
      <c r="F130" s="80" t="s">
        <v>198</v>
      </c>
      <c r="G130" s="40">
        <v>839</v>
      </c>
      <c r="H130" s="112" t="s">
        <v>118</v>
      </c>
      <c r="I130" s="112">
        <v>22</v>
      </c>
      <c r="J130" s="32">
        <v>40000000000</v>
      </c>
      <c r="K130" s="112" t="s">
        <v>3</v>
      </c>
      <c r="L130" s="15">
        <v>1500000</v>
      </c>
      <c r="M130" s="31" t="s">
        <v>62</v>
      </c>
      <c r="N130" s="31" t="s">
        <v>226</v>
      </c>
      <c r="O130" s="31" t="s">
        <v>255</v>
      </c>
      <c r="P130" s="112" t="s">
        <v>4</v>
      </c>
      <c r="Q130" s="112" t="s">
        <v>5</v>
      </c>
      <c r="R130" s="112"/>
      <c r="S130" s="112" t="s">
        <v>53</v>
      </c>
      <c r="T130" s="50"/>
      <c r="U130" s="33"/>
      <c r="V130" s="33"/>
      <c r="W130" s="33"/>
      <c r="X130" s="33"/>
      <c r="Y130" s="33"/>
    </row>
    <row r="131" spans="2:25">
      <c r="B131" s="112"/>
      <c r="C131" s="112"/>
      <c r="D131" s="112"/>
      <c r="E131" s="112"/>
      <c r="F131" s="39"/>
      <c r="G131" s="40"/>
      <c r="H131" s="112"/>
      <c r="I131" s="112"/>
      <c r="J131" s="32"/>
      <c r="K131" s="112"/>
      <c r="L131" s="15"/>
      <c r="M131" s="112"/>
      <c r="N131" s="112"/>
      <c r="O131" s="41"/>
      <c r="P131" s="112"/>
      <c r="Q131" s="112"/>
      <c r="R131" s="112"/>
      <c r="S131" s="112"/>
      <c r="T131" s="96"/>
      <c r="U131" s="33"/>
      <c r="V131" s="33"/>
      <c r="W131" s="33"/>
      <c r="X131" s="33"/>
      <c r="Y131" s="33"/>
    </row>
    <row r="132" spans="2:25">
      <c r="B132" s="107"/>
      <c r="C132" s="107"/>
      <c r="D132" s="107"/>
      <c r="E132" s="107" t="s">
        <v>162</v>
      </c>
      <c r="F132" s="111"/>
      <c r="G132" s="12"/>
      <c r="H132" s="107"/>
      <c r="I132" s="107"/>
      <c r="J132" s="107"/>
      <c r="K132" s="107"/>
      <c r="L132" s="8">
        <f>SUM(L108:L131)</f>
        <v>35886064</v>
      </c>
      <c r="M132" s="107"/>
      <c r="N132" s="107"/>
      <c r="O132" s="10"/>
      <c r="P132" s="107"/>
      <c r="Q132" s="107"/>
      <c r="R132" s="107"/>
      <c r="S132" s="107"/>
      <c r="T132" s="96"/>
      <c r="U132" s="33"/>
      <c r="V132" s="33"/>
      <c r="W132" s="33"/>
      <c r="X132" s="33"/>
      <c r="Y132" s="33"/>
    </row>
    <row r="133" spans="2:25">
      <c r="B133" s="21"/>
      <c r="C133" s="21"/>
      <c r="D133" s="21"/>
      <c r="E133" s="21"/>
      <c r="F133" s="22"/>
      <c r="G133" s="23"/>
      <c r="H133" s="21"/>
      <c r="I133" s="21"/>
      <c r="J133" s="21"/>
      <c r="K133" s="21"/>
      <c r="L133" s="24"/>
      <c r="M133" s="21"/>
      <c r="N133" s="21"/>
      <c r="O133" s="25"/>
      <c r="P133" s="21"/>
      <c r="Q133" s="21"/>
      <c r="R133" s="21"/>
      <c r="S133" s="21"/>
      <c r="T133" s="97"/>
      <c r="U133" s="33"/>
      <c r="V133" s="33"/>
      <c r="W133" s="33"/>
      <c r="X133" s="33"/>
      <c r="Y133" s="33"/>
    </row>
    <row r="134" spans="2:25" ht="14.25">
      <c r="B134" s="294"/>
      <c r="C134" s="294"/>
      <c r="D134" s="294"/>
      <c r="E134" s="294"/>
      <c r="F134" s="294"/>
      <c r="G134" s="294"/>
      <c r="H134" s="294"/>
      <c r="I134" s="294"/>
      <c r="J134" s="294"/>
      <c r="K134" s="294"/>
      <c r="L134" s="294"/>
      <c r="M134" s="294"/>
      <c r="N134" s="294"/>
      <c r="O134" s="294"/>
      <c r="P134" s="294"/>
      <c r="Q134" s="294"/>
      <c r="R134" s="294"/>
      <c r="S134" s="294"/>
      <c r="T134" s="50"/>
    </row>
    <row r="135" spans="2:25">
      <c r="B135" s="295"/>
      <c r="C135" s="295"/>
      <c r="D135" s="295"/>
      <c r="E135" s="295"/>
      <c r="F135" s="295"/>
      <c r="G135" s="295"/>
      <c r="H135" s="295"/>
      <c r="I135" s="295"/>
      <c r="J135" s="295"/>
      <c r="K135" s="295"/>
      <c r="L135" s="295"/>
      <c r="M135" s="295"/>
      <c r="N135" s="295"/>
      <c r="O135" s="295"/>
      <c r="P135" s="295"/>
      <c r="Q135" s="295"/>
      <c r="R135" s="295"/>
      <c r="S135" s="295"/>
      <c r="T135" s="50"/>
    </row>
    <row r="136" spans="2:25" ht="14.25">
      <c r="B136" s="294" t="s">
        <v>280</v>
      </c>
      <c r="C136" s="294"/>
      <c r="D136" s="294"/>
      <c r="E136" s="294"/>
      <c r="F136" s="294"/>
      <c r="G136" s="294"/>
      <c r="H136" s="294"/>
      <c r="I136" s="294"/>
      <c r="J136" s="294"/>
      <c r="K136" s="294"/>
      <c r="L136" s="294"/>
      <c r="M136" s="294"/>
      <c r="N136" s="294"/>
      <c r="O136" s="294"/>
      <c r="P136" s="294"/>
      <c r="Q136" s="294"/>
      <c r="R136" s="294"/>
      <c r="S136" s="294"/>
      <c r="T136" s="50"/>
    </row>
    <row r="137" spans="2:25">
      <c r="B137" s="295"/>
      <c r="C137" s="295"/>
      <c r="D137" s="295"/>
      <c r="E137" s="295"/>
      <c r="F137" s="295"/>
      <c r="G137" s="295"/>
      <c r="H137" s="295"/>
      <c r="I137" s="295"/>
      <c r="J137" s="295"/>
      <c r="K137" s="295"/>
      <c r="L137" s="295"/>
      <c r="M137" s="295"/>
      <c r="N137" s="295"/>
      <c r="O137" s="295"/>
      <c r="P137" s="295"/>
      <c r="Q137" s="295"/>
      <c r="R137" s="295"/>
      <c r="S137" s="295"/>
      <c r="T137" s="50"/>
    </row>
    <row r="138" spans="2:25" ht="14.25">
      <c r="B138" s="294"/>
      <c r="C138" s="294"/>
      <c r="D138" s="294"/>
      <c r="E138" s="294"/>
      <c r="F138" s="294"/>
      <c r="G138" s="294"/>
      <c r="H138" s="294"/>
      <c r="I138" s="294"/>
      <c r="J138" s="294"/>
      <c r="K138" s="294"/>
      <c r="L138" s="294"/>
      <c r="M138" s="294"/>
      <c r="N138" s="294"/>
      <c r="O138" s="294"/>
      <c r="P138" s="294"/>
      <c r="Q138" s="294"/>
      <c r="R138" s="294"/>
      <c r="S138" s="294"/>
      <c r="T138" s="50"/>
    </row>
    <row r="139" spans="2:25">
      <c r="B139" s="295"/>
      <c r="C139" s="295"/>
      <c r="D139" s="295"/>
      <c r="E139" s="295"/>
      <c r="F139" s="295"/>
      <c r="G139" s="295"/>
      <c r="H139" s="295"/>
      <c r="I139" s="295"/>
      <c r="J139" s="295"/>
      <c r="K139" s="295"/>
      <c r="L139" s="295"/>
      <c r="M139" s="295"/>
      <c r="N139" s="295"/>
      <c r="O139" s="295"/>
      <c r="P139" s="295"/>
      <c r="Q139" s="295"/>
      <c r="R139" s="295"/>
      <c r="S139" s="295"/>
      <c r="T139" s="50"/>
    </row>
    <row r="140" spans="2:25">
      <c r="B140" s="295"/>
      <c r="C140" s="295"/>
      <c r="D140" s="295"/>
      <c r="E140" s="295"/>
      <c r="F140" s="295"/>
      <c r="G140" s="295"/>
      <c r="H140" s="295"/>
      <c r="I140" s="295"/>
      <c r="J140" s="295"/>
      <c r="K140" s="295"/>
      <c r="L140" s="295"/>
      <c r="M140" s="295"/>
      <c r="N140" s="295"/>
      <c r="O140" s="295"/>
      <c r="P140" s="295"/>
      <c r="Q140" s="295"/>
      <c r="R140" s="295"/>
      <c r="S140" s="295"/>
      <c r="T140" s="50"/>
    </row>
    <row r="141" spans="2:25" ht="14.25">
      <c r="B141" s="294"/>
      <c r="C141" s="294"/>
      <c r="D141" s="294"/>
      <c r="E141" s="294"/>
      <c r="F141" s="294"/>
      <c r="G141" s="294"/>
      <c r="H141" s="294"/>
      <c r="I141" s="294"/>
      <c r="J141" s="294"/>
      <c r="K141" s="294"/>
      <c r="L141" s="294"/>
      <c r="M141" s="294"/>
      <c r="N141" s="294"/>
      <c r="O141" s="294"/>
      <c r="P141" s="294"/>
      <c r="Q141" s="294"/>
      <c r="R141" s="294"/>
      <c r="S141" s="294"/>
      <c r="T141" s="50"/>
    </row>
    <row r="142" spans="2:25">
      <c r="B142" s="295"/>
      <c r="C142" s="295"/>
      <c r="D142" s="295"/>
      <c r="E142" s="295"/>
      <c r="F142" s="295"/>
      <c r="G142" s="295"/>
      <c r="H142" s="295"/>
      <c r="I142" s="295"/>
      <c r="J142" s="295"/>
      <c r="K142" s="295"/>
      <c r="L142" s="295"/>
      <c r="M142" s="295"/>
      <c r="N142" s="295"/>
      <c r="O142" s="295"/>
      <c r="P142" s="295"/>
      <c r="Q142" s="295"/>
      <c r="R142" s="295"/>
      <c r="S142" s="295"/>
      <c r="T142" s="50"/>
    </row>
    <row r="143" spans="2:25">
      <c r="B143" s="295"/>
      <c r="C143" s="295"/>
      <c r="D143" s="295"/>
      <c r="E143" s="295"/>
      <c r="F143" s="295"/>
      <c r="G143" s="295"/>
      <c r="H143" s="295"/>
      <c r="I143" s="295"/>
      <c r="J143" s="295"/>
      <c r="K143" s="295"/>
      <c r="L143" s="295"/>
      <c r="M143" s="295"/>
      <c r="N143" s="295"/>
      <c r="O143" s="295"/>
      <c r="P143" s="295"/>
      <c r="Q143" s="295"/>
      <c r="R143" s="295"/>
      <c r="S143" s="295"/>
      <c r="T143" s="50"/>
    </row>
    <row r="144" spans="2:25" ht="14.25">
      <c r="B144" s="294"/>
      <c r="C144" s="294"/>
      <c r="D144" s="294"/>
      <c r="E144" s="294"/>
      <c r="F144" s="294"/>
      <c r="G144" s="294"/>
      <c r="H144" s="294"/>
      <c r="I144" s="294"/>
      <c r="J144" s="294"/>
      <c r="K144" s="294"/>
      <c r="L144" s="294"/>
      <c r="M144" s="294"/>
      <c r="N144" s="294"/>
      <c r="O144" s="294"/>
      <c r="P144" s="294"/>
      <c r="Q144" s="294"/>
      <c r="R144" s="294"/>
      <c r="S144" s="294"/>
      <c r="T144" s="50"/>
    </row>
    <row r="145" spans="2:29" ht="15">
      <c r="B145" s="106"/>
      <c r="C145" s="292"/>
      <c r="D145" s="293"/>
      <c r="E145" s="293"/>
      <c r="F145" s="293"/>
      <c r="G145" s="293"/>
      <c r="H145" s="293"/>
      <c r="I145" s="293"/>
      <c r="J145" s="293"/>
      <c r="K145" s="293"/>
      <c r="L145" s="293"/>
      <c r="M145" s="293"/>
      <c r="N145" s="293"/>
      <c r="O145" s="293"/>
      <c r="P145" s="293"/>
      <c r="Q145" s="293"/>
      <c r="R145" s="293"/>
      <c r="S145" s="293"/>
      <c r="T145" s="50"/>
    </row>
    <row r="146" spans="2:29" ht="15">
      <c r="B146" s="50"/>
      <c r="C146" s="98"/>
      <c r="D146" s="99"/>
      <c r="E146" s="99"/>
      <c r="F146" s="99"/>
      <c r="G146" s="99"/>
      <c r="H146" s="99"/>
      <c r="I146" s="99"/>
      <c r="J146" s="99"/>
      <c r="K146" s="99"/>
      <c r="L146" s="99"/>
      <c r="M146" s="99"/>
      <c r="N146" s="99"/>
      <c r="O146" s="99"/>
      <c r="P146" s="99"/>
      <c r="Q146" s="99"/>
      <c r="R146" s="99"/>
      <c r="S146" s="99"/>
      <c r="T146" s="50"/>
    </row>
    <row r="147" spans="2:29">
      <c r="B147" s="50"/>
      <c r="C147" s="100"/>
      <c r="D147" s="101"/>
      <c r="E147" s="101"/>
      <c r="F147" s="101"/>
      <c r="G147" s="101"/>
      <c r="H147" s="101"/>
      <c r="I147" s="101"/>
      <c r="J147" s="101"/>
      <c r="K147" s="101"/>
      <c r="L147" s="101"/>
      <c r="M147" s="101"/>
      <c r="N147" s="101"/>
      <c r="O147" s="101"/>
      <c r="P147" s="101"/>
      <c r="Q147" s="101"/>
      <c r="R147" s="101"/>
      <c r="S147" s="101"/>
      <c r="T147" s="50"/>
    </row>
    <row r="148" spans="2:29">
      <c r="B148" s="50"/>
      <c r="C148" s="100"/>
      <c r="D148" s="100"/>
      <c r="E148" s="100"/>
      <c r="F148" s="100"/>
      <c r="G148" s="100"/>
      <c r="H148" s="100"/>
      <c r="I148" s="100"/>
      <c r="J148" s="100"/>
      <c r="K148" s="100"/>
      <c r="L148" s="100"/>
      <c r="M148" s="100"/>
      <c r="N148" s="101"/>
      <c r="O148" s="101"/>
      <c r="P148" s="101"/>
      <c r="Q148" s="101"/>
      <c r="R148" s="101"/>
      <c r="S148" s="101"/>
      <c r="T148" s="50"/>
      <c r="AC148" s="1" t="s">
        <v>158</v>
      </c>
    </row>
    <row r="149" spans="2:29">
      <c r="B149" s="50"/>
      <c r="C149" s="102"/>
      <c r="D149" s="102"/>
      <c r="E149" s="102"/>
      <c r="F149" s="102"/>
      <c r="G149" s="102"/>
      <c r="H149" s="102"/>
      <c r="I149" s="102"/>
      <c r="J149" s="102"/>
      <c r="K149" s="102"/>
      <c r="L149" s="102"/>
      <c r="M149" s="102"/>
      <c r="N149" s="103"/>
      <c r="O149" s="103"/>
      <c r="P149" s="106"/>
      <c r="Q149" s="50"/>
      <c r="R149" s="50"/>
      <c r="S149" s="50"/>
      <c r="T149" s="50"/>
    </row>
  </sheetData>
  <mergeCells count="65">
    <mergeCell ref="C145:S145"/>
    <mergeCell ref="B134:S134"/>
    <mergeCell ref="B135:S135"/>
    <mergeCell ref="B136:S136"/>
    <mergeCell ref="B137:S137"/>
    <mergeCell ref="B138:S138"/>
    <mergeCell ref="B139:S139"/>
    <mergeCell ref="B140:S140"/>
    <mergeCell ref="B141:S141"/>
    <mergeCell ref="B142:S142"/>
    <mergeCell ref="B143:S143"/>
    <mergeCell ref="B144:S144"/>
    <mergeCell ref="S104:S106"/>
    <mergeCell ref="E105:E106"/>
    <mergeCell ref="F105:F106"/>
    <mergeCell ref="G105:H105"/>
    <mergeCell ref="I105:I106"/>
    <mergeCell ref="J105:K105"/>
    <mergeCell ref="L105:L106"/>
    <mergeCell ref="M105:O105"/>
    <mergeCell ref="Q104:Q106"/>
    <mergeCell ref="B104:B106"/>
    <mergeCell ref="C104:C106"/>
    <mergeCell ref="D104:D106"/>
    <mergeCell ref="E104:O104"/>
    <mergeCell ref="P104:P106"/>
    <mergeCell ref="E18:K18"/>
    <mergeCell ref="E19:I19"/>
    <mergeCell ref="E36:I36"/>
    <mergeCell ref="E40:I40"/>
    <mergeCell ref="E84:I84"/>
    <mergeCell ref="B103:S103"/>
    <mergeCell ref="Q14:Q16"/>
    <mergeCell ref="R14:R16"/>
    <mergeCell ref="S14:S16"/>
    <mergeCell ref="E15:E16"/>
    <mergeCell ref="F15:F16"/>
    <mergeCell ref="G15:H15"/>
    <mergeCell ref="I15:I16"/>
    <mergeCell ref="J15:K15"/>
    <mergeCell ref="L15:L16"/>
    <mergeCell ref="M15:O15"/>
    <mergeCell ref="B14:B16"/>
    <mergeCell ref="C14:C16"/>
    <mergeCell ref="D14:D16"/>
    <mergeCell ref="E14:O14"/>
    <mergeCell ref="P14:P16"/>
    <mergeCell ref="B11:F11"/>
    <mergeCell ref="G11:S11"/>
    <mergeCell ref="B12:F12"/>
    <mergeCell ref="G12:S12"/>
    <mergeCell ref="B13:R13"/>
    <mergeCell ref="B8:F8"/>
    <mergeCell ref="G8:S8"/>
    <mergeCell ref="B9:F9"/>
    <mergeCell ref="G9:S9"/>
    <mergeCell ref="B10:F10"/>
    <mergeCell ref="G10:S10"/>
    <mergeCell ref="B7:F7"/>
    <mergeCell ref="G7:S7"/>
    <mergeCell ref="M1:P1"/>
    <mergeCell ref="L2:S3"/>
    <mergeCell ref="E5:O5"/>
    <mergeCell ref="B6:F6"/>
    <mergeCell ref="G6:S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2017</vt:lpstr>
      <vt:lpstr>расчет СМСП</vt: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2017-03-07T08:54:40Z</dcterms:modified>
</cp:coreProperties>
</file>